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Sheet1!$B$2:$G$33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<sst xmlns="http://schemas.openxmlformats.org/spreadsheetml/2006/main" count="164" uniqueCount="78">
  <si>
    <t>仁化县2023年水稻病虫害统防统治项目实施地点、拟补助明细表
（第二批）</t>
  </si>
  <si>
    <t>公示时间:2025年1月10日-2025年1月16日</t>
  </si>
  <si>
    <t>服务组织名称</t>
  </si>
  <si>
    <t>镇（街）</t>
  </si>
  <si>
    <t>实施地点</t>
  </si>
  <si>
    <t>申报全程防治服务补助面积
（亩）</t>
  </si>
  <si>
    <t>核定全程防治服务补助面积
（亩）</t>
  </si>
  <si>
    <t>补助标准（50元/亩）</t>
  </si>
  <si>
    <t>申报补助金额（元）</t>
  </si>
  <si>
    <t>核定补助金额（元）</t>
  </si>
  <si>
    <t>备注</t>
  </si>
  <si>
    <t>广东省犇犇农业科技服务有限公司</t>
  </si>
  <si>
    <t>丹霞街道</t>
  </si>
  <si>
    <t>车湾村</t>
  </si>
  <si>
    <t>晚稻</t>
  </si>
  <si>
    <t>官口村</t>
  </si>
  <si>
    <t>胡坑村</t>
  </si>
  <si>
    <t>康溪村</t>
  </si>
  <si>
    <t>麻塘村</t>
  </si>
  <si>
    <t>狮井村</t>
  </si>
  <si>
    <t>董塘镇</t>
  </si>
  <si>
    <t>安岗村</t>
  </si>
  <si>
    <t>早稻</t>
  </si>
  <si>
    <t>河富村</t>
  </si>
  <si>
    <t>董联村</t>
  </si>
  <si>
    <t>董中村</t>
  </si>
  <si>
    <t>高莲村</t>
  </si>
  <si>
    <t>红星村</t>
  </si>
  <si>
    <t>南湖村</t>
  </si>
  <si>
    <t>坪岗村</t>
  </si>
  <si>
    <t>新莲村</t>
  </si>
  <si>
    <t>新龙村</t>
  </si>
  <si>
    <t>石塘镇</t>
  </si>
  <si>
    <t>光明村</t>
  </si>
  <si>
    <t>京群村</t>
  </si>
  <si>
    <t>石塘村</t>
  </si>
  <si>
    <t>水历村</t>
  </si>
  <si>
    <t>扶溪镇</t>
  </si>
  <si>
    <t>水口村</t>
  </si>
  <si>
    <t>黄坑镇</t>
  </si>
  <si>
    <t>高塘村</t>
  </si>
  <si>
    <t>黄坑村</t>
  </si>
  <si>
    <t>周田镇</t>
  </si>
  <si>
    <t>麻洋村</t>
  </si>
  <si>
    <t>较坑村</t>
  </si>
  <si>
    <t>大桥镇</t>
  </si>
  <si>
    <t>古洋</t>
  </si>
  <si>
    <t>小计</t>
  </si>
  <si>
    <t>仁化县翔翼农业科技信息技术有限公司</t>
  </si>
  <si>
    <t>岭田村委会</t>
  </si>
  <si>
    <t>狮井村委会</t>
  </si>
  <si>
    <t>麻塘村委会</t>
  </si>
  <si>
    <t>安岗村委会</t>
  </si>
  <si>
    <t>董中村委会</t>
  </si>
  <si>
    <t>红星村委会</t>
  </si>
  <si>
    <t>河富村委会</t>
  </si>
  <si>
    <t>高莲村委会</t>
  </si>
  <si>
    <t>新莲村委会</t>
  </si>
  <si>
    <t>高宅村委会</t>
  </si>
  <si>
    <t>五一村委会</t>
  </si>
  <si>
    <t>京群村委会</t>
  </si>
  <si>
    <t>闻韶镇</t>
  </si>
  <si>
    <t>白竹村委会</t>
  </si>
  <si>
    <t>华塘村委会</t>
  </si>
  <si>
    <t>塘源村委会</t>
  </si>
  <si>
    <t>较坑村委会</t>
  </si>
  <si>
    <t>高塘村委会</t>
  </si>
  <si>
    <t>蓝田村委会</t>
  </si>
  <si>
    <t>小溪村委会</t>
  </si>
  <si>
    <t>下营村委会</t>
  </si>
  <si>
    <t>曰庄村委会</t>
  </si>
  <si>
    <t>黄坑村委会</t>
  </si>
  <si>
    <t>共和村委会</t>
  </si>
  <si>
    <t>亲联村委会</t>
  </si>
  <si>
    <t>仁化县耕耘农业科技服务有限公司</t>
  </si>
  <si>
    <t>城口镇</t>
  </si>
  <si>
    <t>厚坑村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</si>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</sst>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24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pane ySplit="5" topLeftCell="A46" activePane="bottomLeft" state="frozen"/>
      <selection/>
      <selection pane="bottomLeft" activeCell="A2" sqref="A2:I2"/>
    </sheetView>
  </sheetViews>
  <sheetFormatPr defaultColWidth="9" defaultRowHeight="15"/>
  <cols>
    <col min="1" max="1" width="19" style="1" customWidth="1"/>
    <col min="2" max="3" width="12.375" style="1" customWidth="1"/>
    <col min="4" max="4" width="17.75" style="1" customWidth="1"/>
    <col min="5" max="5" width="17.125" style="1" customWidth="1"/>
    <col min="6" max="6" width="12.125" style="1" customWidth="1"/>
    <col min="7" max="7" width="13.125" style="1" customWidth="1"/>
    <col min="8" max="8" width="13.875" style="1" customWidth="1"/>
    <col min="9" max="9" width="17" style="1" customWidth="1"/>
    <col min="10" max="16384" width="9" style="1"/>
  </cols>
  <sheetData>
    <row r="1" ht="46" customHeight="1"/>
    <row r="2" s="1" customFormat="1" ht="98" customHeight="1" spans="1:9">
      <c r="A2" s="4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36" customHeight="1" spans="2:8">
      <c r="B3" s="6"/>
      <c r="C3" s="6"/>
      <c r="D3" s="6"/>
      <c r="E3" s="6"/>
      <c r="F3" s="6"/>
      <c r="G3" s="6" t="s">
        <v>1</v>
      </c>
      <c r="H3" s="3"/>
    </row>
    <row r="4" s="2" customFormat="1" ht="30" customHeight="1" spans="1:9">
      <c r="A4" s="7" t="s">
        <v>2</v>
      </c>
      <c r="B4" s="8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28" t="s">
        <v>10</v>
      </c>
    </row>
    <row r="5" s="2" customFormat="1" ht="30" customHeight="1" spans="1:9">
      <c r="A5" s="7"/>
      <c r="B5" s="8"/>
      <c r="C5" s="9"/>
      <c r="D5" s="11"/>
      <c r="E5" s="9"/>
      <c r="F5" s="9"/>
      <c r="G5" s="11"/>
      <c r="H5" s="11"/>
      <c r="I5" s="29"/>
    </row>
    <row r="6" s="2" customFormat="1" ht="23" customHeight="1" spans="1:9">
      <c r="A6" s="12" t="s">
        <v>11</v>
      </c>
      <c r="B6" s="13" t="s">
        <v>12</v>
      </c>
      <c r="C6" s="13" t="s">
        <v>13</v>
      </c>
      <c r="D6" s="13">
        <v>164.55</v>
      </c>
      <c r="E6" s="13">
        <v>164.55</v>
      </c>
      <c r="F6" s="13">
        <v>50</v>
      </c>
      <c r="G6" s="13">
        <f t="shared" ref="G6:G13" si="0">D6*F6</f>
        <v>8227.5</v>
      </c>
      <c r="H6" s="13">
        <f t="shared" ref="H6:H11" si="1">E6*F6</f>
        <v>8227.5</v>
      </c>
      <c r="I6" s="13" t="s">
        <v>14</v>
      </c>
    </row>
    <row r="7" s="2" customFormat="1" ht="23" customHeight="1" spans="1:9">
      <c r="A7" s="14"/>
      <c r="B7" s="13"/>
      <c r="C7" s="13" t="s">
        <v>15</v>
      </c>
      <c r="D7" s="13">
        <v>34.12</v>
      </c>
      <c r="E7" s="13">
        <v>34.12</v>
      </c>
      <c r="F7" s="13">
        <v>50</v>
      </c>
      <c r="G7" s="13">
        <f t="shared" si="0"/>
        <v>1706</v>
      </c>
      <c r="H7" s="13">
        <f t="shared" si="1"/>
        <v>1706</v>
      </c>
      <c r="I7" s="13" t="s">
        <v>14</v>
      </c>
    </row>
    <row r="8" s="2" customFormat="1" ht="23" customHeight="1" spans="1:9">
      <c r="A8" s="14"/>
      <c r="B8" s="13"/>
      <c r="C8" s="13" t="s">
        <v>16</v>
      </c>
      <c r="D8" s="13">
        <v>285.98</v>
      </c>
      <c r="E8" s="13">
        <v>285.98</v>
      </c>
      <c r="F8" s="13">
        <v>50</v>
      </c>
      <c r="G8" s="13">
        <f t="shared" si="0"/>
        <v>14299</v>
      </c>
      <c r="H8" s="13">
        <f t="shared" si="1"/>
        <v>14299</v>
      </c>
      <c r="I8" s="13" t="s">
        <v>14</v>
      </c>
    </row>
    <row r="9" s="2" customFormat="1" ht="23" customHeight="1" spans="1:9">
      <c r="A9" s="14"/>
      <c r="B9" s="13"/>
      <c r="C9" s="13" t="s">
        <v>17</v>
      </c>
      <c r="D9" s="13">
        <v>38.89</v>
      </c>
      <c r="E9" s="13">
        <v>38.89</v>
      </c>
      <c r="F9" s="13">
        <v>50</v>
      </c>
      <c r="G9" s="13">
        <f t="shared" si="0"/>
        <v>1944.5</v>
      </c>
      <c r="H9" s="13">
        <f t="shared" si="1"/>
        <v>1944.5</v>
      </c>
      <c r="I9" s="13" t="s">
        <v>14</v>
      </c>
    </row>
    <row r="10" s="2" customFormat="1" ht="23" customHeight="1" spans="1:9">
      <c r="A10" s="14"/>
      <c r="B10" s="13"/>
      <c r="C10" s="13" t="s">
        <v>18</v>
      </c>
      <c r="D10" s="13">
        <v>13.96</v>
      </c>
      <c r="E10" s="13">
        <v>13.96</v>
      </c>
      <c r="F10" s="13">
        <v>50</v>
      </c>
      <c r="G10" s="13">
        <f t="shared" si="0"/>
        <v>698</v>
      </c>
      <c r="H10" s="13">
        <f t="shared" si="1"/>
        <v>698</v>
      </c>
      <c r="I10" s="13" t="s">
        <v>14</v>
      </c>
    </row>
    <row r="11" s="2" customFormat="1" ht="23" customHeight="1" spans="1:9">
      <c r="A11" s="14"/>
      <c r="B11" s="13"/>
      <c r="C11" s="13" t="s">
        <v>19</v>
      </c>
      <c r="D11" s="13">
        <v>119.79</v>
      </c>
      <c r="E11" s="13">
        <v>119.79</v>
      </c>
      <c r="F11" s="13">
        <v>50</v>
      </c>
      <c r="G11" s="13">
        <f t="shared" si="0"/>
        <v>5989.5</v>
      </c>
      <c r="H11" s="13">
        <f t="shared" si="1"/>
        <v>5989.5</v>
      </c>
      <c r="I11" s="13" t="s">
        <v>14</v>
      </c>
    </row>
    <row r="12" s="2" customFormat="1" ht="23" customHeight="1" spans="1:9">
      <c r="A12" s="14"/>
      <c r="B12" s="15" t="s">
        <v>20</v>
      </c>
      <c r="C12" s="13" t="s">
        <v>21</v>
      </c>
      <c r="D12" s="13">
        <v>110</v>
      </c>
      <c r="E12" s="13">
        <v>109.76</v>
      </c>
      <c r="F12" s="13">
        <v>50</v>
      </c>
      <c r="G12" s="13">
        <f t="shared" si="0"/>
        <v>5500</v>
      </c>
      <c r="H12" s="13">
        <f t="shared" ref="H12:H32" si="2">E12*F12</f>
        <v>5488</v>
      </c>
      <c r="I12" s="13" t="s">
        <v>22</v>
      </c>
    </row>
    <row r="13" s="2" customFormat="1" ht="23" customHeight="1" spans="1:9">
      <c r="A13" s="14"/>
      <c r="B13" s="16"/>
      <c r="C13" s="13" t="s">
        <v>23</v>
      </c>
      <c r="D13" s="13">
        <v>44.11</v>
      </c>
      <c r="E13" s="13">
        <v>44.11</v>
      </c>
      <c r="F13" s="13">
        <v>50</v>
      </c>
      <c r="G13" s="13">
        <f t="shared" si="0"/>
        <v>2205.5</v>
      </c>
      <c r="H13" s="13">
        <f t="shared" si="2"/>
        <v>2205.5</v>
      </c>
      <c r="I13" s="13" t="s">
        <v>14</v>
      </c>
    </row>
    <row r="14" s="3" customFormat="1" ht="23" customHeight="1" spans="1:9">
      <c r="A14" s="14"/>
      <c r="B14" s="16"/>
      <c r="C14" s="13" t="s">
        <v>21</v>
      </c>
      <c r="D14" s="13">
        <v>545.6</v>
      </c>
      <c r="E14" s="13">
        <v>545.6</v>
      </c>
      <c r="F14" s="13">
        <v>50</v>
      </c>
      <c r="G14" s="13">
        <f t="shared" ref="G14:G25" si="3">D14*F14</f>
        <v>27280</v>
      </c>
      <c r="H14" s="13">
        <f t="shared" si="2"/>
        <v>27280</v>
      </c>
      <c r="I14" s="13" t="s">
        <v>14</v>
      </c>
    </row>
    <row r="15" s="3" customFormat="1" ht="23" customHeight="1" spans="1:9">
      <c r="A15" s="14"/>
      <c r="B15" s="16"/>
      <c r="C15" s="13" t="s">
        <v>24</v>
      </c>
      <c r="D15" s="13">
        <v>133.28</v>
      </c>
      <c r="E15" s="13">
        <v>133.28</v>
      </c>
      <c r="F15" s="13">
        <v>50</v>
      </c>
      <c r="G15" s="13">
        <f t="shared" si="3"/>
        <v>6664</v>
      </c>
      <c r="H15" s="13">
        <f t="shared" si="2"/>
        <v>6664</v>
      </c>
      <c r="I15" s="13" t="s">
        <v>14</v>
      </c>
    </row>
    <row r="16" s="3" customFormat="1" ht="23" customHeight="1" spans="1:9">
      <c r="A16" s="14"/>
      <c r="B16" s="16"/>
      <c r="C16" s="13" t="s">
        <v>25</v>
      </c>
      <c r="D16" s="13">
        <v>241.77</v>
      </c>
      <c r="E16" s="13">
        <v>241.2</v>
      </c>
      <c r="F16" s="13">
        <v>50</v>
      </c>
      <c r="G16" s="13">
        <f t="shared" si="3"/>
        <v>12088.5</v>
      </c>
      <c r="H16" s="13">
        <f t="shared" si="2"/>
        <v>12060</v>
      </c>
      <c r="I16" s="13" t="s">
        <v>14</v>
      </c>
    </row>
    <row r="17" s="3" customFormat="1" ht="23" customHeight="1" spans="1:9">
      <c r="A17" s="14"/>
      <c r="B17" s="16"/>
      <c r="C17" s="13" t="s">
        <v>26</v>
      </c>
      <c r="D17" s="13">
        <v>69.66</v>
      </c>
      <c r="E17" s="13">
        <v>69.66</v>
      </c>
      <c r="F17" s="13">
        <v>50</v>
      </c>
      <c r="G17" s="13">
        <f t="shared" si="3"/>
        <v>3483</v>
      </c>
      <c r="H17" s="13">
        <f t="shared" si="2"/>
        <v>3483</v>
      </c>
      <c r="I17" s="13" t="s">
        <v>14</v>
      </c>
    </row>
    <row r="18" s="3" customFormat="1" ht="23" customHeight="1" spans="1:9">
      <c r="A18" s="14"/>
      <c r="B18" s="16"/>
      <c r="C18" s="13" t="s">
        <v>27</v>
      </c>
      <c r="D18" s="13">
        <v>235.38</v>
      </c>
      <c r="E18" s="13">
        <v>235.38</v>
      </c>
      <c r="F18" s="13">
        <v>50</v>
      </c>
      <c r="G18" s="13">
        <f t="shared" si="3"/>
        <v>11769</v>
      </c>
      <c r="H18" s="13">
        <f t="shared" si="2"/>
        <v>11769</v>
      </c>
      <c r="I18" s="13" t="s">
        <v>14</v>
      </c>
    </row>
    <row r="19" s="3" customFormat="1" ht="23" customHeight="1" spans="1:9">
      <c r="A19" s="14"/>
      <c r="B19" s="16"/>
      <c r="C19" s="13" t="s">
        <v>28</v>
      </c>
      <c r="D19" s="13">
        <v>86.69</v>
      </c>
      <c r="E19" s="13">
        <v>86.69</v>
      </c>
      <c r="F19" s="13">
        <v>50</v>
      </c>
      <c r="G19" s="13">
        <f t="shared" si="3"/>
        <v>4334.5</v>
      </c>
      <c r="H19" s="13">
        <f t="shared" si="2"/>
        <v>4334.5</v>
      </c>
      <c r="I19" s="13" t="s">
        <v>14</v>
      </c>
    </row>
    <row r="20" s="3" customFormat="1" ht="23" customHeight="1" spans="1:9">
      <c r="A20" s="14"/>
      <c r="B20" s="16"/>
      <c r="C20" s="13" t="s">
        <v>29</v>
      </c>
      <c r="D20" s="13">
        <v>287.66</v>
      </c>
      <c r="E20" s="13">
        <v>287.66</v>
      </c>
      <c r="F20" s="13">
        <v>50</v>
      </c>
      <c r="G20" s="13">
        <f t="shared" si="3"/>
        <v>14383</v>
      </c>
      <c r="H20" s="13">
        <f t="shared" si="2"/>
        <v>14383</v>
      </c>
      <c r="I20" s="13" t="s">
        <v>14</v>
      </c>
    </row>
    <row r="21" s="3" customFormat="1" ht="23" customHeight="1" spans="1:9">
      <c r="A21" s="14"/>
      <c r="B21" s="16"/>
      <c r="C21" s="13" t="s">
        <v>30</v>
      </c>
      <c r="D21" s="13">
        <v>436.08</v>
      </c>
      <c r="E21" s="13">
        <v>436.08</v>
      </c>
      <c r="F21" s="13">
        <v>50</v>
      </c>
      <c r="G21" s="13">
        <f t="shared" si="3"/>
        <v>21804</v>
      </c>
      <c r="H21" s="13">
        <f t="shared" si="2"/>
        <v>21804</v>
      </c>
      <c r="I21" s="13" t="s">
        <v>14</v>
      </c>
    </row>
    <row r="22" s="3" customFormat="1" ht="23" customHeight="1" spans="1:9">
      <c r="A22" s="14"/>
      <c r="B22" s="17"/>
      <c r="C22" s="13" t="s">
        <v>31</v>
      </c>
      <c r="D22" s="13">
        <v>367.17</v>
      </c>
      <c r="E22" s="13">
        <v>367.17</v>
      </c>
      <c r="F22" s="13">
        <v>50</v>
      </c>
      <c r="G22" s="13">
        <f t="shared" si="3"/>
        <v>18358.5</v>
      </c>
      <c r="H22" s="13">
        <f t="shared" si="2"/>
        <v>18358.5</v>
      </c>
      <c r="I22" s="13" t="s">
        <v>14</v>
      </c>
    </row>
    <row r="23" s="3" customFormat="1" ht="23" customHeight="1" spans="1:9">
      <c r="A23" s="14"/>
      <c r="B23" s="13" t="s">
        <v>32</v>
      </c>
      <c r="C23" s="13" t="s">
        <v>33</v>
      </c>
      <c r="D23" s="13">
        <v>76.7</v>
      </c>
      <c r="E23" s="13">
        <v>76.7</v>
      </c>
      <c r="F23" s="13">
        <v>50</v>
      </c>
      <c r="G23" s="13">
        <f t="shared" si="3"/>
        <v>3835</v>
      </c>
      <c r="H23" s="13">
        <f t="shared" si="2"/>
        <v>3835</v>
      </c>
      <c r="I23" s="13" t="s">
        <v>14</v>
      </c>
    </row>
    <row r="24" s="3" customFormat="1" ht="23" customHeight="1" spans="1:9">
      <c r="A24" s="14"/>
      <c r="B24" s="13"/>
      <c r="C24" s="13" t="s">
        <v>34</v>
      </c>
      <c r="D24" s="13">
        <v>663.95</v>
      </c>
      <c r="E24" s="13">
        <v>663.78</v>
      </c>
      <c r="F24" s="13">
        <v>50</v>
      </c>
      <c r="G24" s="13">
        <f t="shared" si="3"/>
        <v>33197.5</v>
      </c>
      <c r="H24" s="13">
        <f t="shared" si="2"/>
        <v>33189</v>
      </c>
      <c r="I24" s="13" t="s">
        <v>14</v>
      </c>
    </row>
    <row r="25" s="3" customFormat="1" ht="23" customHeight="1" spans="1:9">
      <c r="A25" s="14"/>
      <c r="B25" s="13"/>
      <c r="C25" s="13" t="s">
        <v>35</v>
      </c>
      <c r="D25" s="13">
        <v>718.69</v>
      </c>
      <c r="E25" s="13">
        <v>712.46</v>
      </c>
      <c r="F25" s="13">
        <v>50</v>
      </c>
      <c r="G25" s="13">
        <f t="shared" si="3"/>
        <v>35934.5</v>
      </c>
      <c r="H25" s="13">
        <f t="shared" si="2"/>
        <v>35623</v>
      </c>
      <c r="I25" s="13" t="s">
        <v>14</v>
      </c>
    </row>
    <row r="26" s="3" customFormat="1" ht="23" customHeight="1" spans="1:9">
      <c r="A26" s="14"/>
      <c r="B26" s="13"/>
      <c r="C26" s="13" t="s">
        <v>36</v>
      </c>
      <c r="D26" s="13">
        <v>41.12</v>
      </c>
      <c r="E26" s="13">
        <v>41.12</v>
      </c>
      <c r="F26" s="13">
        <v>50</v>
      </c>
      <c r="G26" s="13">
        <f t="shared" ref="G26:G32" si="4">D26*F26</f>
        <v>2056</v>
      </c>
      <c r="H26" s="13">
        <f t="shared" si="2"/>
        <v>2056</v>
      </c>
      <c r="I26" s="13" t="s">
        <v>14</v>
      </c>
    </row>
    <row r="27" s="3" customFormat="1" ht="23" customHeight="1" spans="1:9">
      <c r="A27" s="14"/>
      <c r="B27" s="13" t="s">
        <v>37</v>
      </c>
      <c r="C27" s="13" t="s">
        <v>38</v>
      </c>
      <c r="D27" s="13">
        <v>210.5</v>
      </c>
      <c r="E27" s="13">
        <v>210.5</v>
      </c>
      <c r="F27" s="13">
        <v>50</v>
      </c>
      <c r="G27" s="13">
        <f t="shared" si="4"/>
        <v>10525</v>
      </c>
      <c r="H27" s="13">
        <f t="shared" si="2"/>
        <v>10525</v>
      </c>
      <c r="I27" s="13" t="s">
        <v>14</v>
      </c>
    </row>
    <row r="28" s="3" customFormat="1" ht="23" customHeight="1" spans="1:9">
      <c r="A28" s="14"/>
      <c r="B28" s="13" t="s">
        <v>39</v>
      </c>
      <c r="C28" s="13" t="s">
        <v>40</v>
      </c>
      <c r="D28" s="13">
        <v>162.78</v>
      </c>
      <c r="E28" s="13">
        <v>162.78</v>
      </c>
      <c r="F28" s="13">
        <v>50</v>
      </c>
      <c r="G28" s="13">
        <f t="shared" si="4"/>
        <v>8139</v>
      </c>
      <c r="H28" s="13">
        <f t="shared" si="2"/>
        <v>8139</v>
      </c>
      <c r="I28" s="13" t="s">
        <v>14</v>
      </c>
    </row>
    <row r="29" s="3" customFormat="1" ht="23" customHeight="1" spans="1:9">
      <c r="A29" s="14"/>
      <c r="B29" s="13"/>
      <c r="C29" s="13" t="s">
        <v>41</v>
      </c>
      <c r="D29" s="13">
        <v>269.43</v>
      </c>
      <c r="E29" s="13">
        <v>269.43</v>
      </c>
      <c r="F29" s="13">
        <v>50</v>
      </c>
      <c r="G29" s="13">
        <f t="shared" si="4"/>
        <v>13471.5</v>
      </c>
      <c r="H29" s="13">
        <f t="shared" si="2"/>
        <v>13471.5</v>
      </c>
      <c r="I29" s="13" t="s">
        <v>14</v>
      </c>
    </row>
    <row r="30" s="3" customFormat="1" ht="23" customHeight="1" spans="1:9">
      <c r="A30" s="14"/>
      <c r="B30" s="13" t="s">
        <v>42</v>
      </c>
      <c r="C30" s="13" t="s">
        <v>43</v>
      </c>
      <c r="D30" s="13">
        <v>543.59</v>
      </c>
      <c r="E30" s="13">
        <v>543.59</v>
      </c>
      <c r="F30" s="13">
        <v>50</v>
      </c>
      <c r="G30" s="13">
        <f t="shared" si="4"/>
        <v>27179.5</v>
      </c>
      <c r="H30" s="13">
        <f t="shared" si="2"/>
        <v>27179.5</v>
      </c>
      <c r="I30" s="13" t="s">
        <v>14</v>
      </c>
    </row>
    <row r="31" s="3" customFormat="1" ht="23" customHeight="1" spans="1:9">
      <c r="A31" s="14"/>
      <c r="B31" s="13"/>
      <c r="C31" s="13" t="s">
        <v>44</v>
      </c>
      <c r="D31" s="13">
        <v>201.65</v>
      </c>
      <c r="E31" s="13">
        <v>201.65</v>
      </c>
      <c r="F31" s="13">
        <v>50</v>
      </c>
      <c r="G31" s="13">
        <f t="shared" si="4"/>
        <v>10082.5</v>
      </c>
      <c r="H31" s="13">
        <f t="shared" si="2"/>
        <v>10082.5</v>
      </c>
      <c r="I31" s="13" t="s">
        <v>14</v>
      </c>
    </row>
    <row r="32" s="3" customFormat="1" ht="23" customHeight="1" spans="1:9">
      <c r="A32" s="14"/>
      <c r="B32" s="13" t="s">
        <v>45</v>
      </c>
      <c r="C32" s="13" t="s">
        <v>46</v>
      </c>
      <c r="D32" s="13">
        <v>97.6</v>
      </c>
      <c r="E32" s="13">
        <v>97.6</v>
      </c>
      <c r="F32" s="13">
        <v>50</v>
      </c>
      <c r="G32" s="13">
        <f t="shared" si="4"/>
        <v>4880</v>
      </c>
      <c r="H32" s="13">
        <f t="shared" si="2"/>
        <v>4880</v>
      </c>
      <c r="I32" s="13" t="s">
        <v>14</v>
      </c>
    </row>
    <row r="33" s="3" customFormat="1" ht="23" customHeight="1" spans="1:9">
      <c r="A33" s="18"/>
      <c r="B33" s="19" t="s">
        <v>47</v>
      </c>
      <c r="C33" s="20"/>
      <c r="D33" s="13">
        <f>SUM(D6:D32)</f>
        <v>6200.7</v>
      </c>
      <c r="E33" s="13">
        <f>SUM(E6:E32)</f>
        <v>6193.49</v>
      </c>
      <c r="F33" s="13"/>
      <c r="G33" s="26">
        <f>SUM(G6:G32)</f>
        <v>310035</v>
      </c>
      <c r="H33" s="27">
        <f>SUM(H6:H32)</f>
        <v>309674.5</v>
      </c>
      <c r="I33" s="26"/>
    </row>
    <row r="34" ht="23" customHeight="1" spans="1:9">
      <c r="A34" s="21" t="s">
        <v>48</v>
      </c>
      <c r="B34" s="13" t="s">
        <v>12</v>
      </c>
      <c r="C34" s="22" t="s">
        <v>49</v>
      </c>
      <c r="D34" s="22">
        <v>36</v>
      </c>
      <c r="E34" s="22">
        <v>36</v>
      </c>
      <c r="F34" s="22">
        <v>50</v>
      </c>
      <c r="G34" s="22">
        <f t="shared" ref="G34:G54" si="5">D34*F34</f>
        <v>1800</v>
      </c>
      <c r="H34" s="22">
        <f t="shared" ref="H34:H43" si="6">E34*F34</f>
        <v>1800</v>
      </c>
      <c r="I34" s="22" t="s">
        <v>22</v>
      </c>
    </row>
    <row r="35" ht="23" customHeight="1" spans="1:9">
      <c r="A35" s="23"/>
      <c r="B35" s="13"/>
      <c r="C35" s="22" t="s">
        <v>50</v>
      </c>
      <c r="D35" s="22">
        <v>141</v>
      </c>
      <c r="E35" s="22">
        <v>141</v>
      </c>
      <c r="F35" s="22">
        <v>50</v>
      </c>
      <c r="G35" s="22">
        <f t="shared" si="5"/>
        <v>7050</v>
      </c>
      <c r="H35" s="22">
        <f t="shared" si="6"/>
        <v>7050</v>
      </c>
      <c r="I35" s="22" t="s">
        <v>22</v>
      </c>
    </row>
    <row r="36" ht="23" customHeight="1" spans="1:9">
      <c r="A36" s="23"/>
      <c r="B36" s="13"/>
      <c r="C36" s="22" t="s">
        <v>51</v>
      </c>
      <c r="D36" s="22">
        <v>467</v>
      </c>
      <c r="E36" s="22">
        <v>467</v>
      </c>
      <c r="F36" s="22">
        <v>50</v>
      </c>
      <c r="G36" s="22">
        <f t="shared" si="5"/>
        <v>23350</v>
      </c>
      <c r="H36" s="22">
        <f t="shared" si="6"/>
        <v>23350</v>
      </c>
      <c r="I36" s="22" t="s">
        <v>22</v>
      </c>
    </row>
    <row r="37" ht="23" customHeight="1" spans="1:9">
      <c r="A37" s="23"/>
      <c r="B37" s="13"/>
      <c r="C37" s="22" t="s">
        <v>49</v>
      </c>
      <c r="D37" s="22">
        <v>80</v>
      </c>
      <c r="E37" s="22">
        <v>80</v>
      </c>
      <c r="F37" s="22">
        <v>50</v>
      </c>
      <c r="G37" s="22">
        <f t="shared" si="5"/>
        <v>4000</v>
      </c>
      <c r="H37" s="22">
        <f t="shared" si="6"/>
        <v>4000</v>
      </c>
      <c r="I37" s="22" t="s">
        <v>14</v>
      </c>
    </row>
    <row r="38" ht="23" customHeight="1" spans="1:9">
      <c r="A38" s="23"/>
      <c r="B38" s="13"/>
      <c r="C38" s="22" t="s">
        <v>50</v>
      </c>
      <c r="D38" s="22">
        <v>136</v>
      </c>
      <c r="E38" s="22">
        <v>136</v>
      </c>
      <c r="F38" s="22">
        <v>50</v>
      </c>
      <c r="G38" s="22">
        <f t="shared" si="5"/>
        <v>6800</v>
      </c>
      <c r="H38" s="22">
        <f t="shared" si="6"/>
        <v>6800</v>
      </c>
      <c r="I38" s="22" t="s">
        <v>14</v>
      </c>
    </row>
    <row r="39" ht="23" customHeight="1" spans="1:9">
      <c r="A39" s="23"/>
      <c r="B39" s="13"/>
      <c r="C39" s="22" t="s">
        <v>51</v>
      </c>
      <c r="D39" s="22">
        <v>455</v>
      </c>
      <c r="E39" s="22">
        <v>454.85</v>
      </c>
      <c r="F39" s="22">
        <v>50</v>
      </c>
      <c r="G39" s="22">
        <f t="shared" si="5"/>
        <v>22750</v>
      </c>
      <c r="H39" s="22">
        <f t="shared" si="6"/>
        <v>22742.5</v>
      </c>
      <c r="I39" s="22" t="s">
        <v>14</v>
      </c>
    </row>
    <row r="40" ht="23" customHeight="1" spans="1:9">
      <c r="A40" s="23"/>
      <c r="B40" s="13" t="s">
        <v>20</v>
      </c>
      <c r="C40" s="22" t="s">
        <v>52</v>
      </c>
      <c r="D40" s="22">
        <v>121</v>
      </c>
      <c r="E40" s="22">
        <v>121</v>
      </c>
      <c r="F40" s="22">
        <v>50</v>
      </c>
      <c r="G40" s="22">
        <f t="shared" si="5"/>
        <v>6050</v>
      </c>
      <c r="H40" s="22">
        <f t="shared" si="6"/>
        <v>6050</v>
      </c>
      <c r="I40" s="22" t="s">
        <v>22</v>
      </c>
    </row>
    <row r="41" ht="23" customHeight="1" spans="1:9">
      <c r="A41" s="23"/>
      <c r="B41" s="13"/>
      <c r="C41" s="22" t="s">
        <v>53</v>
      </c>
      <c r="D41" s="22">
        <v>108</v>
      </c>
      <c r="E41" s="22">
        <v>108</v>
      </c>
      <c r="F41" s="22">
        <v>50</v>
      </c>
      <c r="G41" s="22">
        <f t="shared" si="5"/>
        <v>5400</v>
      </c>
      <c r="H41" s="22">
        <f t="shared" si="6"/>
        <v>5400</v>
      </c>
      <c r="I41" s="22" t="s">
        <v>22</v>
      </c>
    </row>
    <row r="42" ht="23" customHeight="1" spans="1:9">
      <c r="A42" s="23"/>
      <c r="B42" s="13"/>
      <c r="C42" s="22" t="s">
        <v>54</v>
      </c>
      <c r="D42" s="22">
        <v>222</v>
      </c>
      <c r="E42" s="22">
        <v>221.43</v>
      </c>
      <c r="F42" s="22">
        <v>50</v>
      </c>
      <c r="G42" s="22">
        <f t="shared" si="5"/>
        <v>11100</v>
      </c>
      <c r="H42" s="22">
        <f t="shared" si="6"/>
        <v>11071.5</v>
      </c>
      <c r="I42" s="22" t="s">
        <v>22</v>
      </c>
    </row>
    <row r="43" ht="23" customHeight="1" spans="1:9">
      <c r="A43" s="23"/>
      <c r="B43" s="13"/>
      <c r="C43" s="22" t="s">
        <v>55</v>
      </c>
      <c r="D43" s="22">
        <v>300</v>
      </c>
      <c r="E43" s="22">
        <v>300</v>
      </c>
      <c r="F43" s="22">
        <v>50</v>
      </c>
      <c r="G43" s="22">
        <f t="shared" si="5"/>
        <v>15000</v>
      </c>
      <c r="H43" s="22">
        <f t="shared" si="6"/>
        <v>15000</v>
      </c>
      <c r="I43" s="22" t="s">
        <v>22</v>
      </c>
    </row>
    <row r="44" ht="23" customHeight="1" spans="1:9">
      <c r="A44" s="23"/>
      <c r="B44" s="13"/>
      <c r="C44" s="22" t="s">
        <v>56</v>
      </c>
      <c r="D44" s="22">
        <v>55</v>
      </c>
      <c r="E44" s="22">
        <v>55</v>
      </c>
      <c r="F44" s="22">
        <v>50</v>
      </c>
      <c r="G44" s="22">
        <f t="shared" si="5"/>
        <v>2750</v>
      </c>
      <c r="H44" s="22">
        <v>2750</v>
      </c>
      <c r="I44" s="22" t="s">
        <v>22</v>
      </c>
    </row>
    <row r="45" ht="23" customHeight="1" spans="1:9">
      <c r="A45" s="23"/>
      <c r="B45" s="13"/>
      <c r="C45" s="22" t="s">
        <v>56</v>
      </c>
      <c r="D45" s="22">
        <v>150</v>
      </c>
      <c r="E45" s="22">
        <v>150</v>
      </c>
      <c r="F45" s="22">
        <v>50</v>
      </c>
      <c r="G45" s="22">
        <f t="shared" si="5"/>
        <v>7500</v>
      </c>
      <c r="H45" s="22">
        <f t="shared" ref="H45:H54" si="7">E45*F45</f>
        <v>7500</v>
      </c>
      <c r="I45" s="22" t="s">
        <v>14</v>
      </c>
    </row>
    <row r="46" ht="23" customHeight="1" spans="1:9">
      <c r="A46" s="23"/>
      <c r="B46" s="13"/>
      <c r="C46" s="22" t="s">
        <v>57</v>
      </c>
      <c r="D46" s="22">
        <v>59</v>
      </c>
      <c r="E46" s="22">
        <v>59</v>
      </c>
      <c r="F46" s="22">
        <v>50</v>
      </c>
      <c r="G46" s="22">
        <f t="shared" si="5"/>
        <v>2950</v>
      </c>
      <c r="H46" s="22">
        <v>2950</v>
      </c>
      <c r="I46" s="22" t="s">
        <v>14</v>
      </c>
    </row>
    <row r="47" ht="23" customHeight="1" spans="1:9">
      <c r="A47" s="23"/>
      <c r="B47" s="13"/>
      <c r="C47" s="22" t="s">
        <v>52</v>
      </c>
      <c r="D47" s="22">
        <v>148</v>
      </c>
      <c r="E47" s="22">
        <v>148</v>
      </c>
      <c r="F47" s="22">
        <v>50</v>
      </c>
      <c r="G47" s="22">
        <f t="shared" si="5"/>
        <v>7400</v>
      </c>
      <c r="H47" s="22">
        <f t="shared" si="7"/>
        <v>7400</v>
      </c>
      <c r="I47" s="22" t="s">
        <v>14</v>
      </c>
    </row>
    <row r="48" ht="23" customHeight="1" spans="1:9">
      <c r="A48" s="23"/>
      <c r="B48" s="13"/>
      <c r="C48" s="22" t="s">
        <v>58</v>
      </c>
      <c r="D48" s="22">
        <v>122</v>
      </c>
      <c r="E48" s="22">
        <v>122</v>
      </c>
      <c r="F48" s="22">
        <v>50</v>
      </c>
      <c r="G48" s="22">
        <f t="shared" si="5"/>
        <v>6100</v>
      </c>
      <c r="H48" s="22">
        <f t="shared" si="7"/>
        <v>6100</v>
      </c>
      <c r="I48" s="22" t="s">
        <v>14</v>
      </c>
    </row>
    <row r="49" ht="23" customHeight="1" spans="1:9">
      <c r="A49" s="23"/>
      <c r="B49" s="13"/>
      <c r="C49" s="22" t="s">
        <v>54</v>
      </c>
      <c r="D49" s="22">
        <v>187</v>
      </c>
      <c r="E49" s="22">
        <v>186.53</v>
      </c>
      <c r="F49" s="22">
        <v>50</v>
      </c>
      <c r="G49" s="22">
        <f t="shared" si="5"/>
        <v>9350</v>
      </c>
      <c r="H49" s="22">
        <f t="shared" si="7"/>
        <v>9326.5</v>
      </c>
      <c r="I49" s="22" t="s">
        <v>14</v>
      </c>
    </row>
    <row r="50" ht="23" customHeight="1" spans="1:9">
      <c r="A50" s="23"/>
      <c r="B50" s="13"/>
      <c r="C50" s="22" t="s">
        <v>59</v>
      </c>
      <c r="D50" s="22">
        <v>21</v>
      </c>
      <c r="E50" s="22">
        <v>21</v>
      </c>
      <c r="F50" s="22">
        <v>50</v>
      </c>
      <c r="G50" s="22">
        <f t="shared" si="5"/>
        <v>1050</v>
      </c>
      <c r="H50" s="22">
        <f t="shared" si="7"/>
        <v>1050</v>
      </c>
      <c r="I50" s="22" t="s">
        <v>14</v>
      </c>
    </row>
    <row r="51" ht="23" customHeight="1" spans="1:9">
      <c r="A51" s="23"/>
      <c r="B51" s="13"/>
      <c r="C51" s="22" t="s">
        <v>53</v>
      </c>
      <c r="D51" s="22">
        <v>91</v>
      </c>
      <c r="E51" s="22">
        <v>91</v>
      </c>
      <c r="F51" s="22">
        <v>50</v>
      </c>
      <c r="G51" s="22">
        <f t="shared" si="5"/>
        <v>4550</v>
      </c>
      <c r="H51" s="22">
        <f t="shared" si="7"/>
        <v>4550</v>
      </c>
      <c r="I51" s="22" t="s">
        <v>14</v>
      </c>
    </row>
    <row r="52" ht="23" customHeight="1" spans="1:9">
      <c r="A52" s="23"/>
      <c r="B52" s="13"/>
      <c r="C52" s="22" t="s">
        <v>55</v>
      </c>
      <c r="D52" s="22">
        <v>300</v>
      </c>
      <c r="E52" s="22">
        <v>300</v>
      </c>
      <c r="F52" s="22">
        <v>50</v>
      </c>
      <c r="G52" s="22">
        <f t="shared" si="5"/>
        <v>15000</v>
      </c>
      <c r="H52" s="22">
        <f t="shared" si="7"/>
        <v>15000</v>
      </c>
      <c r="I52" s="22" t="s">
        <v>14</v>
      </c>
    </row>
    <row r="53" ht="23" customHeight="1" spans="1:9">
      <c r="A53" s="23"/>
      <c r="B53" s="13" t="s">
        <v>32</v>
      </c>
      <c r="C53" s="22" t="s">
        <v>60</v>
      </c>
      <c r="D53" s="22">
        <v>56</v>
      </c>
      <c r="E53" s="22">
        <v>56</v>
      </c>
      <c r="F53" s="22">
        <v>50</v>
      </c>
      <c r="G53" s="22">
        <f t="shared" si="5"/>
        <v>2800</v>
      </c>
      <c r="H53" s="22">
        <f t="shared" si="7"/>
        <v>2800</v>
      </c>
      <c r="I53" s="22" t="s">
        <v>22</v>
      </c>
    </row>
    <row r="54" ht="23" customHeight="1" spans="1:9">
      <c r="A54" s="23"/>
      <c r="B54" s="13" t="s">
        <v>61</v>
      </c>
      <c r="C54" s="22" t="s">
        <v>62</v>
      </c>
      <c r="D54" s="22">
        <v>110</v>
      </c>
      <c r="E54" s="22">
        <v>110</v>
      </c>
      <c r="F54" s="22">
        <v>50</v>
      </c>
      <c r="G54" s="22">
        <f t="shared" si="5"/>
        <v>5500</v>
      </c>
      <c r="H54" s="22">
        <f t="shared" si="7"/>
        <v>5500</v>
      </c>
      <c r="I54" s="22" t="s">
        <v>22</v>
      </c>
    </row>
    <row r="55" ht="23" customHeight="1" spans="1:9">
      <c r="A55" s="23"/>
      <c r="B55" s="24"/>
      <c r="C55" s="22" t="s">
        <v>63</v>
      </c>
      <c r="D55" s="22">
        <v>241</v>
      </c>
      <c r="E55" s="22">
        <v>241</v>
      </c>
      <c r="F55" s="22">
        <v>50</v>
      </c>
      <c r="G55" s="22">
        <v>12050</v>
      </c>
      <c r="H55" s="22">
        <v>12050</v>
      </c>
      <c r="I55" s="22" t="s">
        <v>22</v>
      </c>
    </row>
    <row r="56" ht="23" customHeight="1" spans="1:9">
      <c r="A56" s="23"/>
      <c r="B56" s="24"/>
      <c r="C56" s="22" t="s">
        <v>62</v>
      </c>
      <c r="D56" s="22">
        <v>110</v>
      </c>
      <c r="E56" s="22">
        <v>110</v>
      </c>
      <c r="F56" s="22">
        <v>50</v>
      </c>
      <c r="G56" s="22">
        <f t="shared" ref="G56:G69" si="8">D56*F56</f>
        <v>5500</v>
      </c>
      <c r="H56" s="22">
        <f t="shared" ref="H56:H69" si="9">E56*F56</f>
        <v>5500</v>
      </c>
      <c r="I56" s="22" t="s">
        <v>14</v>
      </c>
    </row>
    <row r="57" ht="23" customHeight="1" spans="1:9">
      <c r="A57" s="23"/>
      <c r="B57" s="24"/>
      <c r="C57" s="22" t="s">
        <v>64</v>
      </c>
      <c r="D57" s="22">
        <v>184</v>
      </c>
      <c r="E57" s="22">
        <v>184</v>
      </c>
      <c r="F57" s="22">
        <v>50</v>
      </c>
      <c r="G57" s="22">
        <f t="shared" si="8"/>
        <v>9200</v>
      </c>
      <c r="H57" s="22">
        <f t="shared" si="9"/>
        <v>9200</v>
      </c>
      <c r="I57" s="22" t="s">
        <v>14</v>
      </c>
    </row>
    <row r="58" ht="23" customHeight="1" spans="1:9">
      <c r="A58" s="23"/>
      <c r="B58" s="24" t="s">
        <v>42</v>
      </c>
      <c r="C58" s="22" t="s">
        <v>65</v>
      </c>
      <c r="D58" s="22">
        <v>904</v>
      </c>
      <c r="E58" s="22">
        <v>904</v>
      </c>
      <c r="F58" s="22">
        <v>50</v>
      </c>
      <c r="G58" s="22">
        <f t="shared" si="8"/>
        <v>45200</v>
      </c>
      <c r="H58" s="22">
        <f t="shared" si="9"/>
        <v>45200</v>
      </c>
      <c r="I58" s="22" t="s">
        <v>22</v>
      </c>
    </row>
    <row r="59" ht="23" customHeight="1" spans="1:9">
      <c r="A59" s="23"/>
      <c r="B59" s="25"/>
      <c r="C59" s="22" t="s">
        <v>65</v>
      </c>
      <c r="D59" s="22">
        <v>945</v>
      </c>
      <c r="E59" s="22">
        <v>945</v>
      </c>
      <c r="F59" s="22">
        <v>50</v>
      </c>
      <c r="G59" s="22">
        <f t="shared" si="8"/>
        <v>47250</v>
      </c>
      <c r="H59" s="22">
        <f t="shared" si="9"/>
        <v>47250</v>
      </c>
      <c r="I59" s="22" t="s">
        <v>14</v>
      </c>
    </row>
    <row r="60" ht="23" customHeight="1" spans="1:9">
      <c r="A60" s="23"/>
      <c r="B60" s="13" t="s">
        <v>39</v>
      </c>
      <c r="C60" s="22" t="s">
        <v>66</v>
      </c>
      <c r="D60" s="22">
        <v>42</v>
      </c>
      <c r="E60" s="22">
        <v>42</v>
      </c>
      <c r="F60" s="22">
        <v>50</v>
      </c>
      <c r="G60" s="22">
        <f t="shared" si="8"/>
        <v>2100</v>
      </c>
      <c r="H60" s="22">
        <f t="shared" si="9"/>
        <v>2100</v>
      </c>
      <c r="I60" s="22" t="s">
        <v>22</v>
      </c>
    </row>
    <row r="61" ht="23" customHeight="1" spans="1:9">
      <c r="A61" s="23"/>
      <c r="B61" s="13"/>
      <c r="C61" s="22" t="s">
        <v>67</v>
      </c>
      <c r="D61" s="22">
        <v>155</v>
      </c>
      <c r="E61" s="22">
        <v>155</v>
      </c>
      <c r="F61" s="22">
        <v>50</v>
      </c>
      <c r="G61" s="22">
        <f t="shared" si="8"/>
        <v>7750</v>
      </c>
      <c r="H61" s="22">
        <f t="shared" si="9"/>
        <v>7750</v>
      </c>
      <c r="I61" s="22" t="s">
        <v>22</v>
      </c>
    </row>
    <row r="62" ht="23" customHeight="1" spans="1:9">
      <c r="A62" s="23"/>
      <c r="B62" s="13"/>
      <c r="C62" s="22" t="s">
        <v>68</v>
      </c>
      <c r="D62" s="22">
        <v>316</v>
      </c>
      <c r="E62" s="22">
        <v>316</v>
      </c>
      <c r="F62" s="22">
        <v>50</v>
      </c>
      <c r="G62" s="22">
        <f t="shared" si="8"/>
        <v>15800</v>
      </c>
      <c r="H62" s="22">
        <f t="shared" si="9"/>
        <v>15800</v>
      </c>
      <c r="I62" s="22" t="s">
        <v>22</v>
      </c>
    </row>
    <row r="63" ht="23" customHeight="1" spans="1:9">
      <c r="A63" s="23"/>
      <c r="B63" s="13"/>
      <c r="C63" s="22" t="s">
        <v>69</v>
      </c>
      <c r="D63" s="22">
        <v>180</v>
      </c>
      <c r="E63" s="22">
        <v>180</v>
      </c>
      <c r="F63" s="22">
        <v>50</v>
      </c>
      <c r="G63" s="22">
        <f t="shared" si="8"/>
        <v>9000</v>
      </c>
      <c r="H63" s="22">
        <f t="shared" si="9"/>
        <v>9000</v>
      </c>
      <c r="I63" s="22" t="s">
        <v>22</v>
      </c>
    </row>
    <row r="64" ht="23" customHeight="1" spans="1:9">
      <c r="A64" s="23"/>
      <c r="B64" s="13"/>
      <c r="C64" s="22" t="s">
        <v>70</v>
      </c>
      <c r="D64" s="22">
        <v>144</v>
      </c>
      <c r="E64" s="22">
        <v>144</v>
      </c>
      <c r="F64" s="22">
        <v>50</v>
      </c>
      <c r="G64" s="22">
        <f t="shared" si="8"/>
        <v>7200</v>
      </c>
      <c r="H64" s="22">
        <f t="shared" si="9"/>
        <v>7200</v>
      </c>
      <c r="I64" s="22" t="s">
        <v>22</v>
      </c>
    </row>
    <row r="65" ht="23" customHeight="1" spans="1:9">
      <c r="A65" s="23"/>
      <c r="B65" s="13"/>
      <c r="C65" s="22" t="s">
        <v>71</v>
      </c>
      <c r="D65" s="22">
        <v>1110</v>
      </c>
      <c r="E65" s="22">
        <v>1110</v>
      </c>
      <c r="F65" s="22">
        <v>50</v>
      </c>
      <c r="G65" s="22">
        <f t="shared" si="8"/>
        <v>55500</v>
      </c>
      <c r="H65" s="22">
        <f t="shared" si="9"/>
        <v>55500</v>
      </c>
      <c r="I65" s="22" t="s">
        <v>22</v>
      </c>
    </row>
    <row r="66" ht="23" customHeight="1" spans="1:9">
      <c r="A66" s="23"/>
      <c r="B66" s="13" t="s">
        <v>45</v>
      </c>
      <c r="C66" s="22" t="s">
        <v>72</v>
      </c>
      <c r="D66" s="22">
        <v>157</v>
      </c>
      <c r="E66" s="22">
        <v>157</v>
      </c>
      <c r="F66" s="22">
        <v>50</v>
      </c>
      <c r="G66" s="22">
        <f t="shared" si="8"/>
        <v>7850</v>
      </c>
      <c r="H66" s="22">
        <f t="shared" si="9"/>
        <v>7850</v>
      </c>
      <c r="I66" s="22" t="s">
        <v>22</v>
      </c>
    </row>
    <row r="67" ht="23" customHeight="1" spans="1:9">
      <c r="A67" s="23"/>
      <c r="B67" s="13"/>
      <c r="C67" s="22" t="s">
        <v>73</v>
      </c>
      <c r="D67" s="22">
        <v>200</v>
      </c>
      <c r="E67" s="22">
        <v>200</v>
      </c>
      <c r="F67" s="22">
        <v>50</v>
      </c>
      <c r="G67" s="22">
        <f t="shared" si="8"/>
        <v>10000</v>
      </c>
      <c r="H67" s="22">
        <f t="shared" si="9"/>
        <v>10000</v>
      </c>
      <c r="I67" s="22" t="s">
        <v>22</v>
      </c>
    </row>
    <row r="68" ht="23" customHeight="1" spans="1:9">
      <c r="A68" s="23"/>
      <c r="B68" s="24"/>
      <c r="C68" s="22" t="s">
        <v>72</v>
      </c>
      <c r="D68" s="22">
        <v>157</v>
      </c>
      <c r="E68" s="22">
        <v>157</v>
      </c>
      <c r="F68" s="22">
        <v>50</v>
      </c>
      <c r="G68" s="22">
        <f t="shared" si="8"/>
        <v>7850</v>
      </c>
      <c r="H68" s="22">
        <f t="shared" si="9"/>
        <v>7850</v>
      </c>
      <c r="I68" s="22" t="s">
        <v>14</v>
      </c>
    </row>
    <row r="69" ht="23" customHeight="1" spans="1:9">
      <c r="A69" s="23"/>
      <c r="B69" s="25"/>
      <c r="C69" s="22" t="s">
        <v>73</v>
      </c>
      <c r="D69" s="22">
        <v>200</v>
      </c>
      <c r="E69" s="22">
        <v>200</v>
      </c>
      <c r="F69" s="22">
        <v>50</v>
      </c>
      <c r="G69" s="22">
        <f t="shared" si="8"/>
        <v>10000</v>
      </c>
      <c r="H69" s="22">
        <f t="shared" si="9"/>
        <v>10000</v>
      </c>
      <c r="I69" s="22" t="s">
        <v>14</v>
      </c>
    </row>
    <row r="70" ht="23" customHeight="1" spans="1:9">
      <c r="A70" s="30"/>
      <c r="B70" s="31" t="s">
        <v>47</v>
      </c>
      <c r="C70" s="31"/>
      <c r="D70" s="32">
        <f t="shared" ref="D70:H70" si="10">SUM(D34:D69)</f>
        <v>8410</v>
      </c>
      <c r="E70" s="32">
        <f t="shared" si="10"/>
        <v>8408.81</v>
      </c>
      <c r="F70" s="32"/>
      <c r="G70" s="32">
        <f t="shared" si="10"/>
        <v>420500</v>
      </c>
      <c r="H70" s="32">
        <f t="shared" si="10"/>
        <v>420440.5</v>
      </c>
      <c r="I70" s="13"/>
    </row>
    <row r="71" ht="23" customHeight="1" spans="1:9">
      <c r="A71" s="33" t="s">
        <v>74</v>
      </c>
      <c r="B71" s="26" t="s">
        <v>12</v>
      </c>
      <c r="C71" s="33" t="s">
        <v>17</v>
      </c>
      <c r="D71" s="33">
        <v>175</v>
      </c>
      <c r="E71" s="33">
        <v>175</v>
      </c>
      <c r="F71" s="26">
        <v>50</v>
      </c>
      <c r="G71" s="33">
        <f>E71*F71</f>
        <v>8750</v>
      </c>
      <c r="H71" s="26">
        <v>8750</v>
      </c>
      <c r="I71" s="33" t="s">
        <v>14</v>
      </c>
    </row>
    <row r="72" ht="23" customHeight="1" spans="1:9">
      <c r="A72" s="33"/>
      <c r="B72" s="34" t="s">
        <v>75</v>
      </c>
      <c r="C72" s="33" t="s">
        <v>76</v>
      </c>
      <c r="D72" s="35">
        <v>437.13</v>
      </c>
      <c r="E72" s="33">
        <v>437.13</v>
      </c>
      <c r="F72" s="26">
        <v>50</v>
      </c>
      <c r="G72" s="33">
        <v>21856.5</v>
      </c>
      <c r="H72" s="33">
        <v>21856.5</v>
      </c>
      <c r="I72" s="33" t="s">
        <v>14</v>
      </c>
    </row>
    <row r="73" ht="23" customHeight="1" spans="1:9">
      <c r="A73" s="33"/>
      <c r="B73" s="36" t="s">
        <v>47</v>
      </c>
      <c r="C73" s="36"/>
      <c r="D73" s="33">
        <f>D71+D72</f>
        <v>612.13</v>
      </c>
      <c r="E73" s="33">
        <f>E71+E72</f>
        <v>612.13</v>
      </c>
      <c r="F73" s="26"/>
      <c r="G73" s="33">
        <f>SUM(G71:G72)</f>
        <v>30606.5</v>
      </c>
      <c r="H73" s="26">
        <f>SUM(H71:H72)</f>
        <v>30606.5</v>
      </c>
      <c r="I73" s="38"/>
    </row>
    <row r="74" ht="23" customHeight="1" spans="1:9">
      <c r="A74" s="37" t="s">
        <v>77</v>
      </c>
      <c r="B74" s="37"/>
      <c r="C74" s="37"/>
      <c r="D74" s="37">
        <f>D33+D70+D73</f>
        <v>15222.83</v>
      </c>
      <c r="E74" s="37">
        <f>E33+E70+E73</f>
        <v>15214.43</v>
      </c>
      <c r="F74" s="37"/>
      <c r="G74" s="37">
        <f>G33+G70+G73</f>
        <v>761141.5</v>
      </c>
      <c r="H74" s="37">
        <f>H33+H70+H73</f>
        <v>760721.5</v>
      </c>
      <c r="I74" s="37"/>
    </row>
  </sheetData>
  <autoFilter xmlns:etc="http://www.wps.cn/officeDocument/2017/etCustomData" ref="B2:G33" etc:filterBottomFollowUsedRange="0">
    <extLst/>
  </autoFilter>
  <mergeCells count="28">
    <mergeCell ref="A2:I2"/>
    <mergeCell ref="B33:C33"/>
    <mergeCell ref="B70:C70"/>
    <mergeCell ref="B73:C73"/>
    <mergeCell ref="A74:C74"/>
    <mergeCell ref="A4:A5"/>
    <mergeCell ref="A6:A33"/>
    <mergeCell ref="A34:A70"/>
    <mergeCell ref="A71:A73"/>
    <mergeCell ref="B4:B5"/>
    <mergeCell ref="B6:B11"/>
    <mergeCell ref="B12:B22"/>
    <mergeCell ref="B23:B26"/>
    <mergeCell ref="B28:B29"/>
    <mergeCell ref="B30:B31"/>
    <mergeCell ref="B34:B39"/>
    <mergeCell ref="B40:B52"/>
    <mergeCell ref="B54:B57"/>
    <mergeCell ref="B58:B59"/>
    <mergeCell ref="B60:B65"/>
    <mergeCell ref="B66:B69"/>
    <mergeCell ref="C4:C5"/>
    <mergeCell ref="D4:D5"/>
    <mergeCell ref="E4:E5"/>
    <mergeCell ref="F4:F5"/>
    <mergeCell ref="G4:G5"/>
    <mergeCell ref="H4:H5"/>
    <mergeCell ref="I4:I5"/>
  </mergeCells>
  <pageMargins left="0.708333333333333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huawei129</cp:lastModifiedBy>
  <dcterms:created xsi:type="dcterms:W3CDTF">2024-08-23T02:31:00Z</dcterms:created>
  <dcterms:modified xsi:type="dcterms:W3CDTF">2025-01-09T10:19:43Z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24AE53F9065C2E0F77EA7C67614B235D_43</vt:lpwstr>
  </property>
  <property fmtid="{D5CDD505-2E9C-101B-9397-08002B2CF9AE}" pid="3" name="KSOProductBuildVer">
    <vt:lpwstr>2052-12.8.2.1115</vt:lpwstr>
  </property>
</Properties>
</file>