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在建新开工" sheetId="1" r:id="rId1"/>
  </sheets>
  <definedNames>
    <definedName name="_xlnm.Print_Area" localSheetId="0">'在建新开工'!$A$1:$J$142</definedName>
    <definedName name="_xlnm.Print_Titles" localSheetId="0">'在建新开工'!$4:$5</definedName>
  </definedNames>
  <calcPr fullCalcOnLoad="1"/>
</workbook>
</file>

<file path=xl/sharedStrings.xml><?xml version="1.0" encoding="utf-8"?>
<sst xmlns="http://schemas.openxmlformats.org/spreadsheetml/2006/main" count="621" uniqueCount="388">
  <si>
    <t>附表3</t>
  </si>
  <si>
    <t>仁化县“十四五”重大项目表</t>
  </si>
  <si>
    <t>单位：万元</t>
  </si>
  <si>
    <t>序号</t>
  </si>
  <si>
    <t>项目名称</t>
  </si>
  <si>
    <t>建设阶段</t>
  </si>
  <si>
    <t>建设内容及规模</t>
  </si>
  <si>
    <t>建设起止年限</t>
  </si>
  <si>
    <t>总投资</t>
  </si>
  <si>
    <t>截止2020年底累计完成投资</t>
  </si>
  <si>
    <r>
      <t>“</t>
    </r>
    <r>
      <rPr>
        <b/>
        <sz val="11"/>
        <rFont val="宋体"/>
        <family val="0"/>
      </rPr>
      <t>十四五</t>
    </r>
    <r>
      <rPr>
        <b/>
        <sz val="11"/>
        <rFont val="Times New Roman"/>
        <family val="1"/>
      </rPr>
      <t>”</t>
    </r>
    <r>
      <rPr>
        <b/>
        <sz val="11"/>
        <rFont val="宋体"/>
        <family val="0"/>
      </rPr>
      <t>期间</t>
    </r>
  </si>
  <si>
    <r>
      <t>“</t>
    </r>
    <r>
      <rPr>
        <b/>
        <sz val="11"/>
        <rFont val="宋体"/>
        <family val="0"/>
      </rPr>
      <t>十四五</t>
    </r>
    <r>
      <rPr>
        <b/>
        <sz val="11"/>
        <rFont val="Times New Roman"/>
        <family val="1"/>
      </rPr>
      <t>”</t>
    </r>
    <r>
      <rPr>
        <b/>
        <sz val="11"/>
        <rFont val="宋体"/>
        <family val="0"/>
      </rPr>
      <t>期间新增生产能力</t>
    </r>
  </si>
  <si>
    <r>
      <t>2021</t>
    </r>
    <r>
      <rPr>
        <b/>
        <sz val="11"/>
        <rFont val="宋体"/>
        <family val="0"/>
      </rPr>
      <t>年投资计划</t>
    </r>
  </si>
  <si>
    <t>总计（131项）</t>
  </si>
  <si>
    <t>一</t>
  </si>
  <si>
    <t>交通运输领域（30项）</t>
  </si>
  <si>
    <t>韶关市雄乐高速公路乐昌长来至仁化段</t>
  </si>
  <si>
    <t>新建</t>
  </si>
  <si>
    <t>项目起点位于广乐高速乐昌服务区南侧约5km处的杨溪西侧，设杨溪枢纽互通接广乐高速公路；终点位于仁化县康溪黄泥埂，武深高速公路K231+007，距离武深高速康溪互通2.055km，设康溪枢纽互通接武深高速，里程约44.965公里，</t>
  </si>
  <si>
    <t>2025-2027</t>
  </si>
  <si>
    <t>国道G323线韶赣高速丹霞山出口至小观园段道路升级工程</t>
  </si>
  <si>
    <t>二级公路，建设里程20.5公里</t>
  </si>
  <si>
    <t>2021-2022</t>
  </si>
  <si>
    <t>G106丹霞山出口至周田道路升级工程</t>
  </si>
  <si>
    <t>二级公路，建设里程13公里</t>
  </si>
  <si>
    <t>2022-2024</t>
  </si>
  <si>
    <t>省道S244线龙皇坪至闻韶段路面改造工程</t>
  </si>
  <si>
    <t>续建</t>
  </si>
  <si>
    <t>路面改造工程，三级公路标准，项目里程约33.28km</t>
  </si>
  <si>
    <t>2020-2021</t>
  </si>
  <si>
    <t>省道S517线城口至红山段路面改造工程</t>
  </si>
  <si>
    <t>路面改造工程，三级公路标准，项目里程约31.356km</t>
  </si>
  <si>
    <t>省道S517线红山至高坪电站段路面改造工程</t>
  </si>
  <si>
    <t>路面改造工程，三级公路标准，项目里程约12.3km，估算投资2952万元</t>
  </si>
  <si>
    <t>2025-2026</t>
  </si>
  <si>
    <t>省道S517线高坪电站至凡口段路面改造工程</t>
  </si>
  <si>
    <t>路面改造</t>
  </si>
  <si>
    <t>路面改造工程，三级公路标准，项目里程约22.033km</t>
  </si>
  <si>
    <t>2022-2023</t>
  </si>
  <si>
    <t>省道S517线仁化县红山段改线工程</t>
  </si>
  <si>
    <t>三级公路，项目里程约1.1km</t>
  </si>
  <si>
    <t>2024-2025</t>
  </si>
  <si>
    <t>省道S517线塘洞至长江段路面改造工程</t>
  </si>
  <si>
    <t>改建</t>
  </si>
  <si>
    <t>路面改造工程，三级公路标准，长约20.687km</t>
  </si>
  <si>
    <t>2023-2025</t>
  </si>
  <si>
    <t>省道S246线仁化县康溪至大岭段改线工程</t>
  </si>
  <si>
    <t>一级公路，项目里程约8.28km</t>
  </si>
  <si>
    <t>省道S246线长江至县城段路面改造工程</t>
  </si>
  <si>
    <t>路面改造工程，三级公路标准，长约43.207km</t>
  </si>
  <si>
    <t>仁化县G323（大路甫）至芙芷坝段公路新建工程</t>
  </si>
  <si>
    <t>新建公路，三级公路标准，项目里程约12.088km</t>
  </si>
  <si>
    <t xml:space="preserve">上洞至暖坑旅游公路工程
</t>
  </si>
  <si>
    <t>新建公路，四级公路标准，项目里程约6.168km</t>
  </si>
  <si>
    <t>2023-2024</t>
  </si>
  <si>
    <t>仁化县X802线周田至韶石山段路面改造工程</t>
  </si>
  <si>
    <t>路面改造工程，三级公路标准，长约7.893km，投资约2147.15万元</t>
  </si>
  <si>
    <t>2021-2021</t>
  </si>
  <si>
    <t>仁化县X336线长江至蒙洞段公路改建工程</t>
  </si>
  <si>
    <t>公路改建工程，三级公路标准，长约22.599km，投资约6101万元</t>
  </si>
  <si>
    <t>仁化县X335线上社至马岭旅游公路新工程</t>
  </si>
  <si>
    <t>公路新建工程，三级公路标准，长约14.681km，投资约14117万元</t>
  </si>
  <si>
    <t>仁化县Y629线灵溪河大桥至新凉亭旅游公路改建工程</t>
  </si>
  <si>
    <t>路面改造工程，四级公路标准，长约7.4653km，投资约2772.418万元</t>
  </si>
  <si>
    <t>仁化县Y618线长江镇至五岭地委旧址路面改造工程</t>
  </si>
  <si>
    <t>路面改造工程，三级公路标准，长约11.972km，投资约1796万元</t>
  </si>
  <si>
    <t>仁化县Y575线六角亭至旱溪桥段路面改造工程</t>
  </si>
  <si>
    <t>路面改造工程，四级公路标准，长约6.434km，投资约1818.48万元</t>
  </si>
  <si>
    <t>仁化县Y526线蛇离至苦竹坪旅游公路改建工程</t>
  </si>
  <si>
    <t>公路改建工程，三级公路标准，长约11.128km，投资约9062.411万元</t>
  </si>
  <si>
    <t>仁化县Y519线长江至麦洞段公路改建工程</t>
  </si>
  <si>
    <t>公路改建工程，三级公路标准，长约8.836km，投资约2385万元</t>
  </si>
  <si>
    <t>仁化县云龙寺至石塘旅游公路改建工程</t>
  </si>
  <si>
    <t>公路改建工程，三级公路标准，长约7.5km，投资约7287.921万元</t>
  </si>
  <si>
    <t>仁化县长江镇长江至热水公路新改建工程（二期）</t>
  </si>
  <si>
    <t>公路新建工程，三级公路标准，长约13km，投资约1.2259亿元</t>
  </si>
  <si>
    <t>“四好农村路”建设工程</t>
  </si>
  <si>
    <t>1，农村公路硬底化工程，拟实施150km，投资约7500万元；                                       2，窄路基路面拓宽工程，拟实施200km，投资约5000万元；                                       3，农村公路生命安全防护工程，拟实施150km，投资约2250万元；                                               4，“畅返不畅”整治工程，拟实施300km，投资约9000万元。</t>
  </si>
  <si>
    <t>2021-2025</t>
  </si>
  <si>
    <t>锦江桥新建2座</t>
  </si>
  <si>
    <t>黄屋电站桥1座，牛鼻桥1座，投资约2700万元。</t>
  </si>
  <si>
    <t>危桥改造工程</t>
  </si>
  <si>
    <t>拟对15座危桥进行改造，投资约6000万元</t>
  </si>
  <si>
    <t>仁化县通建制村公路单车道改双车道工程</t>
  </si>
  <si>
    <t>仁化县通建制村公路单车道改双车道工程，约160公里，投资约8000万元</t>
  </si>
  <si>
    <t>交通执法项目建设（信息化建设）</t>
  </si>
  <si>
    <t>城口镇非现场监测点建设费用约500万元；周田镇非现场监测点建设费用约800万元；河富非现场监测点建设费用约800万元。</t>
  </si>
  <si>
    <t>2022-2025</t>
  </si>
  <si>
    <t>北江航道延伸升级工程</t>
  </si>
  <si>
    <t>航道延伸工程，长约37公里</t>
  </si>
  <si>
    <t>锦江特色航道工程</t>
  </si>
  <si>
    <t>特色航道工程，长约37公里。</t>
  </si>
  <si>
    <t>二</t>
  </si>
  <si>
    <t>旅游发展领域（11项）</t>
  </si>
  <si>
    <t>仁化县城口红色特色小镇</t>
  </si>
  <si>
    <t>红色小镇二期建设项目、丹霞丰源温泉度假村（二期）、微长征红研旅游区和城口红色培训基地</t>
  </si>
  <si>
    <t>2020-2025</t>
  </si>
  <si>
    <t>预计接待能力为泡温泉5000人次/天，住宿床位2000个，新增就业岗位700个</t>
  </si>
  <si>
    <t>丹霞山国家公园建设项目</t>
  </si>
  <si>
    <t>1.公园管理管护体系建设；2.生态保护与恢复体系建设；3.科研监测体系建设；4.科普宣教体系建设；5.公园社区共建共管与社区发展；6.丹霞山博物馆暨研学实践营地建设等自然资源可持续利用项目。</t>
  </si>
  <si>
    <t>2021-2030</t>
  </si>
  <si>
    <t>仁化县周田镇葫芦山桫椤谷项目</t>
  </si>
  <si>
    <t>韶关市仁化县桫椤泉高端饮用水项目由仁化县友井园旅游开发有限公司策划开发，项目位于仁化县周田镇灵溪大围村葫芦山，毗邻周田镇友井水力发电站，总占地面积为80000平方米。项目拟打造年产十万吨桫椤泉高端饮用水的生产基地，并将项目所在地打造成集休闲、观光、养生为一体的“葫芦山桫椤谷”。</t>
  </si>
  <si>
    <t>带动游客量增长2万人次/年。</t>
  </si>
  <si>
    <t>丹霞山度假酒店项目</t>
  </si>
  <si>
    <t>对原假日山庄和原碧丽华酒店进行改造升级，打造五星级高端酒店及度假村</t>
  </si>
  <si>
    <t>新增客房100间以上，新增泳池、温泉、商务会展中心一批。带动游客量增长2万人次/年。</t>
  </si>
  <si>
    <t>丹霞灵溪度假景区</t>
  </si>
  <si>
    <t>建设“生态观光、休闲运动、森林保健、民俗文化”等为一体的高端旅游度假区</t>
  </si>
  <si>
    <t>2017-2026</t>
  </si>
  <si>
    <t>新增客房100间，新增泳池。带动游客量增长2万人次/年。</t>
  </si>
  <si>
    <t>一山红文化世界</t>
  </si>
  <si>
    <t>本项目整体项目规划占地134亩，分三期投资8亿人民币，其中一期规划投资1个亿，二期规划投资3亿，三期规划投资4亿。一期规划占地面积34亩，主要建设内容包括教学大楼、拓展场地、红色广场、毛泽东雕塑以及配套设施（生活、住宿、办公、停车场）。二期规划占地面积预计50亩，主要建设内容包括红色酒店、红色商业街、红色客栈、红色拓展基地以及红色演艺基地；三期规划占地面积预计50亩，主要建设内容包括红色影视基地与配套红色客栈，三期用地将在城口镇另寻合适的场地或在一二期周边拓展。</t>
  </si>
  <si>
    <t>2021-2027</t>
  </si>
  <si>
    <t>凤鸣谷文化旅游度假村项目</t>
  </si>
  <si>
    <t xml:space="preserve">    项目选址于广东省韶关市仁化县丹霞街道黄屋村苗圃场，位于丹霞山大门东北方向、106国道东侧，西距韶关市40分钟车程，北靠仁化县城。本项目规划面积约925.3亩，一次规划、分期实施。拟开发一个环境优雅，趣味独特，融旅游、度假、疗养、健身、娱乐、休闲、居住为一体的综合性度假村。
    规划区在基地资源上，提炼张九龄诗词、丰富项目内容，构建六大功能区：温泉酒店区、温泉院落区、高端会所区、休闲度假区、康乐疗养区和山林居住区，主要包括浴日宫、明月宫、蓬瀛阁、林泉苑、林栖苑、林闾社区、丹青艺术家村等项目，充满浓郁的唐文化气息。</t>
  </si>
  <si>
    <t>新增客房40间以上，每年吸引游客4万人次以上，其中过夜游客2万人次以上</t>
  </si>
  <si>
    <t>梦幻丹霞项目</t>
  </si>
  <si>
    <t>酒店，商业中心，商业街，酒店公寓，印象丹霞等</t>
  </si>
  <si>
    <t>年税收约1000万元，并为社会间接创造10亿元的增值效益</t>
  </si>
  <si>
    <t>韶关市丹霞山健康生态城</t>
  </si>
  <si>
    <t>项目总用地面积12.4万平方米，总建筑面积约27万平方米，主要建设有商业街，酒店，公寓楼</t>
  </si>
  <si>
    <t>2021-2026</t>
  </si>
  <si>
    <t>宝能丹霞国际旅游度假区项目（一、二期）</t>
  </si>
  <si>
    <t>一期建设内容：占地面积118167平方米，计容建筑面积：141801平方米，本项目为文旅地产项目，主要产业有度假居住社区 ,休闲社区公园，山地酒店，风情商业街。二期建设内容地面积254.25亩，建筑面积20.34万平方米，建设度假居住社区 、休闲社区公园。</t>
  </si>
  <si>
    <t>2018-2025</t>
  </si>
  <si>
    <t>年税收约1200万元</t>
  </si>
  <si>
    <t>丹霞山东南门</t>
  </si>
  <si>
    <t>1.道路15公里；东南门广场；3.亲水平台；4.民宿；酒店、停车场；游船码头</t>
  </si>
  <si>
    <t>2021-2028</t>
  </si>
  <si>
    <t>三</t>
  </si>
  <si>
    <t>产业工程领域（23项)</t>
  </si>
  <si>
    <t>仁化县产业园区基础设施建设项目</t>
  </si>
  <si>
    <t>新建2.5万平方米标准厂房，用于产业配套补链；新增道路5km、排水排污管网5km，以及道路配套所需的绿化亮化工程；在园区入口新建一座占地约20亩的加油站综合服务区，配套建设园区物流仓储基地、新建一座110KV高基变电站，满足入园企业用电需求。</t>
  </si>
  <si>
    <t>完善园区基础及配套建设，项目完成后达到园区承载能力的80%。</t>
  </si>
  <si>
    <t>长江镇商贸城建设项目</t>
  </si>
  <si>
    <t>通过对二十五公司桐子坪90亩国有用地进行商贸城建设，把圩镇建材和汽配维修统一进驻商贸城并配套建设商务酒店和竹类食品特色小街</t>
  </si>
  <si>
    <t>仁化县长江镇竹产业园区建设项目</t>
  </si>
  <si>
    <t>1、与锦原铀业有限公司共同开发508工区打造成我镇竹产业园深加工区，包括退役治理、土地平整等基础项目。
2、开发508工区前100亩地块，形成综合服务区。项目包括征地、土地平整等基础项目。
3、开发原七四五矿生活区，打造竹产业园精加工区，形成产学研基地。包括土地平整、园区规划、三通一平等基础建设。             4.引进竹材料精深加工项目和竹材初加工项目共10家</t>
  </si>
  <si>
    <t>引进竹材料精深加工项目和竹材初加工项目共10家</t>
  </si>
  <si>
    <t>年产1万吨动力电池级碳酸锂和年产3万吨三元前驱体正极材料项目</t>
  </si>
  <si>
    <t>项目计划新增用地110亩，投资2亿元，建设年产1万吨动力电池级碳酸锂和年产3万吨三元前驱体正极材料生产线。</t>
  </si>
  <si>
    <t>全部建成达产后可实现产值10亿元，利税1.5亿元。</t>
  </si>
  <si>
    <t>年产2万吨涂料和化工锌粉加工项目</t>
  </si>
  <si>
    <t>项目计划新增用地规模100亩，总投资1.5亿元，年产2万吨涂料和化工锌粉加工生产线，预计实现年产值5亿元，利税2000万。</t>
  </si>
  <si>
    <t>全部建成达产后可实现产值5亿元，利税2000万元。</t>
  </si>
  <si>
    <t>中金岭南凡口矿绿色矿山建设与资源综合利用工程</t>
  </si>
  <si>
    <t>在韶关仁化凡口铅锌矿实施绿色矿山建设与资源综合利用项目。项目达产后，原矿预抛废规模为2500吨/天，细粒级尾砂全回收利用规模1100吨/天，新建充填站处理能力2200吨/天，采掘废石综合利用2800吨/天。</t>
  </si>
  <si>
    <t>2019-2022</t>
  </si>
  <si>
    <t>建筑用砂生产能力2800吨/天</t>
  </si>
  <si>
    <t>中金岭南丹霞冶炼厂炼锌渣绿色化升级改造工程</t>
  </si>
  <si>
    <t>在韶关仁化实施丹霞冶炼厂炼锌渣绿色化升级改造工程。项目达产后，锌冶炼渣处理能力达到28.7万吨/年。</t>
  </si>
  <si>
    <t>锌冶炼渣处理能力28.7万吨/年。</t>
  </si>
  <si>
    <t>中金岭南绿色冶炼升级改造项目</t>
  </si>
  <si>
    <t>建设规模为20万吨/年的锌冶炼系统。</t>
  </si>
  <si>
    <t>铅锭12万吨/年</t>
  </si>
  <si>
    <t>凡口铅锌银资源综合开发利用回收Ⅱ期工程</t>
  </si>
  <si>
    <t>一期，扩大狮岭东及南部至226线，增加可利用铅锌金属量82万吨，采矿权面积扩大至3.4km2，增加1.25km2。至“十四五”期末实现年产铅锌矿石量40万吨/年。二期，采矿权扩大至铁石岭、贵湖区域，南部至256勘探线，增加可利用铅锌金属量87万吨，面积扩大至7.697km2，增加4.3km2。再增加年产铅锌矿石量50万吨/年的生产能力。</t>
  </si>
  <si>
    <t>2020-2028</t>
  </si>
  <si>
    <t>40万吨矿石量/年</t>
  </si>
  <si>
    <t>凡口矿硫精矿绿色深加工生产高附加值产品项目</t>
  </si>
  <si>
    <t>1.目前，硫精矿作为单一产品对外销售，价值比较廉价。            2.通过对硫精矿绿色深加工提炼硫磺、磁铁矿、银等高附加值产品，能实现挖潜增效和产业绿色转型升级。</t>
  </si>
  <si>
    <t>新增产值6亿元，新增税收2562万元</t>
  </si>
  <si>
    <t>原董塘铅锌矿采空区环境综合治理</t>
  </si>
  <si>
    <t>1、原董塘矿废旧采空区面积大、积水，常有塌陷产生，影响周边居民、炸药库安全。同时，旁侧还有两个废旧采石场（民采），地质灾害隐患严重，急需综合治理。
2、废旧采空区场地复垦修复后，与赤石迳水库建成风景㾿道，作为凡口国家矿山公园人工风景区的一部分，成为工矿休闲旅游圣地。</t>
  </si>
  <si>
    <t>环境治理</t>
  </si>
  <si>
    <t>凡口铅锌矿工业建筑区塌陷、井下巷道安全支护及通风系统回风巷治理项目</t>
  </si>
  <si>
    <t>一是对压风站至新南风井一带已发生的塌陷进行治理，探查并治理狮岭南公路下隐伏的溶洞，对主要构筑物进行注浆加固预防塌陷危害，合计注浆孔589个，钻孔进尺8100米。二是对掘进后井下中段区域，特别是采场、的主巷、大斜坡道、通风回风巷等人员来往比较密切的区域采用锚网、喷砼联合支护；三是特别破碎的区域进行混凝土砌筑支护；四是部分区域则采用钢支架支护。</t>
  </si>
  <si>
    <t>2021-2024</t>
  </si>
  <si>
    <t>凡口铅锌矿南部探矿斜坡道及资源探边扫盲项目</t>
  </si>
  <si>
    <t>（1）建设方案总长度为5918.88米，开挖量为126155.40立方米，共需混凝土4905.66立方米，锚杆25561根，锚网4095.47平方米。（2）通过在-160m、-280m、-360m三个中段通过坑钻结合重点控制毗邻采区的矿体，准确探求矿产储量，提高储量级别，为下一步探转采做好准备工作，满足矿山对资源的迫切需求，推动矿山的可持续发展。</t>
  </si>
  <si>
    <t>2020-2026</t>
  </si>
  <si>
    <t>资源拓展</t>
  </si>
  <si>
    <t>凡口铅锌矿聚集区基础设施及配套项目</t>
  </si>
  <si>
    <t>1)对采矿车间、选矿厂、运营一处、二处库房合计约23900平方米，进行一次综合的评估，在满足生产的条件下，对具备加固条件或是构件更换的厂房、库房进行加固提升，对有些加固困难的建（构）筑物，应拆除重建。(2)采用多金属复合钢管及无缝钢管对老旧尾矿管进行更换，更换长度约为10000米，保障环境安全。（3）建设技术协同平台，包括生成技术协同基础平台、数字采矿软件平台、地质资源评价分析、制定流程和技术规范、数字采矿软件安装培训和应用指导、数字化地质编录系统、测量数据管理系统、采矿设计优化系统、采掘充计划编制系统等系统。（4）建设智能开采装备与系统，包含新型设备引入与技术服务、无轨车辆、有轨运输、智能通风、选矿自动化和铁路运输等方面的相关装备与系统。</t>
  </si>
  <si>
    <t>生产配套系统</t>
  </si>
  <si>
    <t>大唐仁化农光互补光伏项目</t>
  </si>
  <si>
    <t>占在面积约1470000平方米，建筑面积约800平方米，地面建设140MWp光伏发电系统，年均发电量约为13694.37万kWh。</t>
  </si>
  <si>
    <t>2021-2023</t>
  </si>
  <si>
    <t>年产6.5亿片妇婴卫生用品建设项目</t>
  </si>
  <si>
    <t>新建1条日用卫生巾生产线、1条夜用卫生巾生产张，一条卫生护垫生产线，1条婴儿纸尿裤生产线。</t>
  </si>
  <si>
    <t>宝能仁化商贸产业园项目</t>
  </si>
  <si>
    <t>本项目总用地面积27738.9平方米，规划总建筑面积21465平方米。其中，产业基地研发中心1栋，农批交易市场1栋，办公用房3栋，制冷机房-配电房-消防水池1栋，门卫2栋。项目建成后主要用于商贸及批发服务。</t>
  </si>
  <si>
    <t>年产400万千伏安时铅酸蓄电池项目</t>
  </si>
  <si>
    <t>由广东西力电源有限公司投资1.2亿元建设年产100万千伏安时铅酸蓄电池项目；广东源著能源设备有限公司投资2亿元建设110万千伏安时纳米硅镁高低温环保蓄电池项目；凯捷集团国际有限公司投资5亿元建设年产120万千伏安时蓄电池生产基地项目。</t>
  </si>
  <si>
    <t>全部建成达产后可实现产值10亿元，利税3000万元。</t>
  </si>
  <si>
    <t>年产5万吨间接法高档氧化锌项目</t>
  </si>
  <si>
    <t>投入1.5亿元建设年产5万吨高档氧化锌</t>
  </si>
  <si>
    <t>全部建成达产后可实现产值3亿元，利税1500万元。</t>
  </si>
  <si>
    <t>仁化县华粤煤矸石电力有限公司新开工项目</t>
  </si>
  <si>
    <t>2X350MW煤矸石与生物质耦合燃烧发电资源综合利用项目热电联产项目</t>
  </si>
  <si>
    <t>2023-2028</t>
  </si>
  <si>
    <t>丹霞冶炼厂智慧中心建设</t>
  </si>
  <si>
    <t>建设内容主要包括：集控调度中心建设、中心机房建设、私有云建设、数据中心网络、信息安全建设、工业大数据建设、ESB企业数据总线、生产管理系统、设备管理系统、质量管理系统、检化验系统设备数据采集改造、物流管理系统、能源管理系统、安环管理系统、人员管理系统、3D可视化、电解车间熔铸实施智能熔铸改造、焙烧车间焙烧炉上料系统及运行控制智能化改造、智慧中心配套的质检大楼楼顶屋面防水改造等共21个子项。</t>
  </si>
  <si>
    <t>无</t>
  </si>
  <si>
    <t>炼锌渣项目与现系统衔接</t>
  </si>
  <si>
    <t>因为新、旧两套系统之间存在物料的联系，在对接过程中，因现场条件、输送方式、物料性状等不可避免的出现变化，需要适时变更，为确保两系统能有效对接，需考虑相关费用，对接范围包括：
1、动力系统的水（原水、废水、回用水、软化水）、电（高、低压的供电、配电的变化）、压缩空气、氧气、蒸汽；2、料液输送系统的铅银过滤、除铁过滤等的矿浆和料液输送；3、脱氟氯后氧化锌输送与接收；4、硫化物滤饼磨矿、输送系统；5、农用灌溉水渠迁建。</t>
  </si>
  <si>
    <t>2021—
2021</t>
  </si>
  <si>
    <t>韶关保绿环保科技股份有限公司25万吨/年危险废物综合利用项目</t>
  </si>
  <si>
    <t>原料库及配料、富氧侧吹熔池熔炼、铅电解、浸出及过滤(氧化锌、铜净化渣、铜阳极泥)余热利用、收尘、蒸发结晶(硫酸锌)、铜电解、海绵镉回收置换渣库及预处理(含铜阳极泥焙烧)、氯化蒸馏、萃取、电铟及电镓、铜铅阳极泥库及配料、贵金属熔炼、金银电解、碲回收、硒回收、化验室及环境监测站、综合产品库、建材系统、办公楼、食堂、氧气站、余热发电站及化学水处理站、备用锅炉房、天然气调压房、空压站、机修车间、35kV总降压站、余热锅炉房、余热锅炉辅助间等</t>
  </si>
  <si>
    <t>2022-2030</t>
  </si>
  <si>
    <t>四</t>
  </si>
  <si>
    <t>农业农村领域（25项）</t>
  </si>
  <si>
    <t>仁化县国家现代农业示范区大型农产品批发市场建设项目</t>
  </si>
  <si>
    <t>1、新建大型农产品批发零售市场100亩，建设保鲜冷库2万立方。
2、“丹霞贡柑、长坝沙田柚”及其他特色水果品控中心建设，160亩。</t>
  </si>
  <si>
    <t>2019-2025</t>
  </si>
  <si>
    <t>特色农产品销售能力提升40%以上；特色水果保鲜能力提升70%以上。</t>
  </si>
  <si>
    <t>仁化县农产品基地田头冷藏保鲜冷库群建设</t>
  </si>
  <si>
    <t>围绕主导优势产业：柑桔、蔬菜、大米、奈李、猕猴桃等产业建立农产品基地田头冷藏保鲜专用冷库群共计3.6万m³及冷链配送建设等。地点：黄坑、石塘、丹霞街道、扶溪、董塘、大桥、长江、城口等镇</t>
  </si>
  <si>
    <t>2020-2022</t>
  </si>
  <si>
    <t>农产品储存保鲜能力提升80%以上</t>
  </si>
  <si>
    <t>仁化县“北柑南柚”农旅一体化项目</t>
  </si>
  <si>
    <t>1、打造仁化丹霞贡柑文旅综合体项目，建设柑橘产业博物园。
2、环丹生态休闲旅游带项目。
3、观光生态农业开发基地项目。</t>
  </si>
  <si>
    <t>全力推动农旅融合发展，新增综合经济效益3亿元以上；带动农户增收1万户以上。</t>
  </si>
  <si>
    <t>闻韶一体化现代生猪产业园建设项目</t>
  </si>
  <si>
    <t>共建设4栋猪楼，包含全场生活区、环保区工程、外勤区及隔离舍，存栏母猪1.2万头，年出栏30万头商品猪。</t>
  </si>
  <si>
    <t>年存栏1.2万头母猪，年出栏肉猪30万头</t>
  </si>
  <si>
    <t>龙凤胎仁化（董塘）生猪繁育基地建设项目</t>
  </si>
  <si>
    <t>建设公猪舍、怀孕舍、产房、保育舍、配种舍、隔离舍、周转仓共49200平方米及旧猪舍改造及道路、 供水供电、污水处理等配套设施建设，安装舍内设施，通水通电通风和防暑降温等设施。</t>
  </si>
  <si>
    <t>年存栏5600头母猪，新增猪苗13万头</t>
  </si>
  <si>
    <t>仁化德康农牧有限公司董塘格顶1万头种猪+25万头育肥场项目</t>
  </si>
  <si>
    <t>建设年存栏1万头种猪，年出栏25万头育肥猪的自繁自养场，包括生产区圈舍、生活区、污水处理区</t>
  </si>
  <si>
    <t>年出栏25万头</t>
  </si>
  <si>
    <t>凡福园高效化猪场</t>
  </si>
  <si>
    <t>项目计划租赁占地40亩，建设年初栏商品生猪3万头高效化猪场。</t>
  </si>
  <si>
    <t>年出栏商品生猪3万头。</t>
  </si>
  <si>
    <t>广东新好正和农牧有限公司生猪养殖项目</t>
  </si>
  <si>
    <t>建设栏舍面积86400平方米，办公生活区面积4300平方米。采用自动喂养系统、自动清粪系统等先进生产工艺流
程及污物处理工艺流程，对有价物质进行回收及综合利用。满产后，达到年出栏商品猪10万头以上。</t>
  </si>
  <si>
    <t>年出栏商品猪10万头以上。</t>
  </si>
  <si>
    <t>黄坑光明村生猪养殖项目</t>
  </si>
  <si>
    <t>建设栏舍面积45000平方米，猪场设计存栏规模为3万头，年出栏量6万头</t>
  </si>
  <si>
    <t>年出栏量6万头。</t>
  </si>
  <si>
    <t>仁化县白毛茶产业提升及品牌建设项目</t>
  </si>
  <si>
    <t>1、升级改造9个生态茶园，配套基础设施设备建设。
2、提升全县白毛茶生产加工工艺及加工水平，新建或改造现代化茶叶加工厂若干，引进5套以上国内领先的加工设备。
3、品牌打造及产品推介等。</t>
  </si>
  <si>
    <t>新增茶业产值3亿元以上</t>
  </si>
  <si>
    <t>仁化县董塘黑山羊生态养殖项目</t>
  </si>
  <si>
    <t>第一期建设可集中容纳2000头的母羊繁殖场，容纳奶山羊3000头，规划面积约166895平方米，包括母羊大棚区4023平方米、消毒池、化雾消毒间，医疗室30平方米、清贮池300立方米、蓄水池50立方米，沼气池100立方米、化粪池100立方米、生活办公区150m²、牧草区45000平方米等；第二期在扶溪、长江、黄坑等地建设可容纳10000头以上的大型黑山羊、奶山羊养殖场；整个项目在选址、布局、建筑及环保方面完全按照标准化规模化黑山羊、奶山羊养殖场建设标准进行设计。</t>
  </si>
  <si>
    <t>容纳10000头以上的大型黑山羊奶山羊养殖分场，年存栏6000头母羊，年出栏肉羊18000头以上。年存栏奶山羊4800头，年产羊奶240万吨，产品加工和销售</t>
  </si>
  <si>
    <t>粤港澳大湾区“菜篮子”供应基地及蔬菜休闲农旅产业园项目</t>
  </si>
  <si>
    <t>蔬菜休闲农旅产业园（核心区）1000亩，(一)农作物种植区:含蔬菜产业种植区、食用花卉生产观光区、特色蔬果采摘区、定制农园、会员认养区。(二)旅游项目建设:1、综合接待中心区、活动广场、停车场、农品购物区。2、休闲观光项目:休闲长廊、植物迷言，林荫小道骑行。3、农家项目、定制农场、垂钓区、农事体验区、美食作坊区。4、娱乐项目:户外拓展、亲子游乐、棋牌品茶、烧烤k歌。5、民宿茶吧区:商务会议、亲子教育、民宿等。计划总投资1亿元。丹霞女休闲农旅产业连锁基地5个: (一)大桥镇古洋特种蔬菜及弥猴桃产业园，规模400亩，己投产:(二)周田镇椒茄产业基地，规模400亩，已投产;(三)董塘镇河富瓜类产业基地，规模400亩，己投产;(四)董塘镇江头村高产蔬菜示范基地，2000亩，已投产;(五)红山镇佛手瓜特色扶贫产业基地，380亩，已投产。</t>
  </si>
  <si>
    <t>蔬菜产值每年4500万元，休闲农旅收入2500万元</t>
  </si>
  <si>
    <t>仁化县万里碧道规划建设项目(共6个项目))</t>
  </si>
  <si>
    <t>仁化县万里碧道建设，6段碧道项目累计提升河道长约47公里(两岸)。</t>
  </si>
  <si>
    <t>仁化县病险山塘除险加固项目</t>
  </si>
  <si>
    <t>仁化县病险山塘除险加固工程，加固病险山塘的大坝、输水涵管和溢洪道。</t>
  </si>
  <si>
    <t>仁化县备用水源建设工程</t>
  </si>
  <si>
    <t>本工程新建引水管线总长 19.8km，其中引水主管 1 线源头接澌溪河电站尾
水，尾水高程约为 135m，沿澌溪河布置，主管接至江头村后，管线沿省
道 S345 布置直至董塘水厂（供水量 20000m 3 /d），主管 1 总长 10.65km，
采用 DN700 的球墨铸铁管。</t>
  </si>
  <si>
    <t>仁化县小流域治理工程</t>
  </si>
  <si>
    <t>对重要水源地、小流域坡地、水土流失重点区域通过采取封禁保护、植物措施、工程措施等进行水土流失治理和保护；加强水土保持监测能力建设</t>
  </si>
  <si>
    <t>仁化县中小河流治理项目</t>
  </si>
  <si>
    <t>新增中小河流治理，规划河长44.6km。</t>
  </si>
  <si>
    <t>仁化县水库除险加固工程</t>
  </si>
  <si>
    <t>对存病险隐患小型水库进行除险加固</t>
  </si>
  <si>
    <t>浈江治理工程（仁化县段）项目</t>
  </si>
  <si>
    <r>
      <t>浈江河（仁化县段）治理工程自周田镇麻洋村起至大桥村止，治理河道总长</t>
    </r>
    <r>
      <rPr>
        <sz val="10"/>
        <rFont val="Times New Roman"/>
        <family val="1"/>
      </rPr>
      <t>38.4km</t>
    </r>
    <r>
      <rPr>
        <sz val="10"/>
        <rFont val="仿宋_GB2312"/>
        <family val="0"/>
      </rPr>
      <t>，新建堤防</t>
    </r>
    <r>
      <rPr>
        <sz val="10"/>
        <rFont val="Times New Roman"/>
        <family val="1"/>
      </rPr>
      <t>20km</t>
    </r>
    <r>
      <rPr>
        <sz val="10"/>
        <rFont val="仿宋_GB2312"/>
        <family val="0"/>
      </rPr>
      <t>，河道疏浚</t>
    </r>
    <r>
      <rPr>
        <sz val="10"/>
        <rFont val="Times New Roman"/>
        <family val="1"/>
      </rPr>
      <t>17km</t>
    </r>
    <r>
      <rPr>
        <sz val="10"/>
        <rFont val="仿宋_GB2312"/>
        <family val="0"/>
      </rPr>
      <t>。</t>
    </r>
  </si>
  <si>
    <t>仁化县农村供水提升工程</t>
  </si>
  <si>
    <t>仁化县“十四五”农村供水提升工程，小型供水工程</t>
  </si>
  <si>
    <t>改善农村供水</t>
  </si>
  <si>
    <t>仁化县农村生活垃圾分类项目</t>
  </si>
  <si>
    <t>县域自然村生活垃圾分类市场化服务，配套建设生活垃圾二次分拣中心、餐厨垃圾处理中心。</t>
  </si>
  <si>
    <t>预计生活垃圾分类减量比例达48.5%</t>
  </si>
  <si>
    <t>仁化县锦江流域生态环境综合治理项目</t>
  </si>
  <si>
    <t>流域内7个镇（街）36个行政村总人口55373人开展农村生活污水收集处理，建设雨污分流立管、截污管网及配套检查井、分散式污水处理站等，以及仁化县公安局后山废弃采石场、仁化县水东村东门岭废弃采石场治理。</t>
  </si>
  <si>
    <t>大大提升锦江河水环境，改善县城周边环境</t>
  </si>
  <si>
    <t>仁化县农村人居环境整治建设生态宜居美丽乡村项目</t>
  </si>
  <si>
    <t>按需开展村庄村内道路建设、饮水安全、雨污管网、垃圾处理等基础设施建设及美化绿化、村庄标识标牌、公厕、停车场、广场、公园、农房外立面整治等提升项目建设。</t>
  </si>
  <si>
    <t>预计80%自然村的居住环境得到提升</t>
  </si>
  <si>
    <t>仁化县粤港澳大湾区优质农产品供应地“一村一品”建设项目</t>
  </si>
  <si>
    <t>打造建设服务粤港澳大湾区的优质农产品供应地，全域推进仁化县剩余85个村的“一村一品”建设，项目资金主要用于建设高质高效种养示范基地、统防统控、标准（规程）制定、科技培训、品牌打造、农业机械配备等。</t>
  </si>
  <si>
    <t>抓好优质农产品供应基地建设、培育壮大新型经营主体、加强农业品牌建设、培育一批农业产业</t>
  </si>
  <si>
    <t>仁化县农作物病虫害的监测预警系统及绿色生态防控技术推广应用项目</t>
  </si>
  <si>
    <t>建立农作物病虫害监测示范点，绿色防控技术覆盖。</t>
  </si>
  <si>
    <t>提高农作物经济效益，设立病虫害监测预警机制，推广绿色防控技术</t>
  </si>
  <si>
    <t>五</t>
  </si>
  <si>
    <t>公共基础设施（42项）</t>
  </si>
  <si>
    <t>丹霞新城阳光里二期</t>
  </si>
  <si>
    <t>仁化县丹霞新城项目总用地面积67904平方米，建筑房屋总建筑面积约235000平方米。容积率约2.2，其中计容建筑面积约149388平方米，总共建筑15栋17层商住楼。 建筑面积：235000.0 平方米;占地面积：67904.0 平方米</t>
  </si>
  <si>
    <t>仁化碧桂园项目</t>
  </si>
  <si>
    <t>仁化碧桂园项目总用地面积97295㎡，由A、B、C三地块组成，建设房屋总建筑面积227918㎡。其中计容建筑面积约214049㎡。总共32栋建筑（框剪结构）（其中15层有3栋，17层有10栋，18层有18栋，幼儿园3层1栋）。</t>
  </si>
  <si>
    <t>2018-2022</t>
  </si>
  <si>
    <t>汇盛豪苑</t>
  </si>
  <si>
    <t>商住楼1#楼13层，2#-7#楼17层，人才公寓6层，农贸市场一层，商铺一层，一共7万平方米</t>
  </si>
  <si>
    <t>2019-2021</t>
  </si>
  <si>
    <t>仁化县辖区内加油站</t>
  </si>
  <si>
    <t>仁化县长江镇全成加油站、闻韶镇加油站、黄坑镇加油站、石塘镇加油站、周田新庄加油站、武深高速丹霞山出入口至G106引道加油站、仁化县城区环城路S246线上渡落加油站、仁化县城区建设路赤佬坝加油站、董塘镇S246线至丹霞冶炼厂路段加油站、仁化县大桥镇长坝村茨菇塘(G323线)加油站，共10个</t>
  </si>
  <si>
    <t>建10个加油站</t>
  </si>
  <si>
    <t>仁化县粮食储备库</t>
  </si>
  <si>
    <r>
      <t>新建一座仓容达</t>
    </r>
    <r>
      <rPr>
        <sz val="9"/>
        <rFont val="Times New Roman"/>
        <family val="1"/>
      </rPr>
      <t>3</t>
    </r>
    <r>
      <rPr>
        <sz val="9"/>
        <rFont val="宋体"/>
        <family val="0"/>
      </rPr>
      <t>万吨、集现代化、智能化、实现绿色储粮技术的粮库</t>
    </r>
  </si>
  <si>
    <r>
      <t>新增</t>
    </r>
    <r>
      <rPr>
        <sz val="9"/>
        <rFont val="Times New Roman"/>
        <family val="1"/>
      </rPr>
      <t>3</t>
    </r>
    <r>
      <rPr>
        <sz val="9"/>
        <rFont val="宋体"/>
        <family val="0"/>
      </rPr>
      <t>万吨仓容粮库</t>
    </r>
  </si>
  <si>
    <t>仁化县工人文化宫建设项目</t>
  </si>
  <si>
    <t>三类工人文化宫，占地15亩。</t>
  </si>
  <si>
    <t>仁化县敬老院</t>
  </si>
  <si>
    <t>将丹霞街道敬老院改造提升成为一间符合三星级以上标准，以失能、部分失能特困人员专业照护为主的县级敬老院。占地面积8亩，100个床位，工作人员20人。</t>
  </si>
  <si>
    <t>符合三星级以上标准，以失能、部分失能特困人员专业照护为主的县级敬老院，满足辖区内所有生活不能自理特困人员专业照护需求。</t>
  </si>
  <si>
    <t>董塘新城建设项目</t>
  </si>
  <si>
    <t>综合商贸中心以及车站、停车场及文体健身广场等公共设施</t>
  </si>
  <si>
    <t>董塘镇城镇基础设施提升（新型城镇化）</t>
  </si>
  <si>
    <t xml:space="preserve">1.镇区污水管网建设项目。收集圩镇董塘社区、原农贸市场等周边居民密集区污水；收集繁塘一路公路沿线居民污水，在党校附近建设生态污水处理池。计划投资1500万。
2.仁塘路改造提升工程。对仁塘路全路段进行改造提升，配套建设排水沟、绿化；安装电子监控；铺设沥青路面、划定停车位等。计划投资2500万。
3.董塘镇新农贸市场配套市政道路建设项目。在董塘新农贸市场左侧至卫生院停车场建设市政道路，配套排水、绿化、人行道等。计划投资800万。
4.董塘镇运动场（球场）。在董塘文化广场旁建设集篮球场、羽毛球场等一体的运动场地。计划投资600万。
</t>
  </si>
  <si>
    <t>仁化县市政基础设施建设项目</t>
  </si>
  <si>
    <t>1、贯通啸仙路，连接建设路，全长约0.2公里，道路宽度约36m；
2、规划二路至新东大街新建市政道路，打通断头路，全长约0.16公里，道路宽度约14m；
3、新建丹霞新城甫仁路、教育路、丹山路，合计全长约2.4公里，道路宽度约36m；
4、改建仁化大桥，全长约120米，解决现有仁化大桥日益老化的问题；
5.新建锦江路至樟林公园连接线，长度约500米；
6.新建绿道至卜古岭河堤连接线，长度约300米。</t>
  </si>
  <si>
    <t>新增市政道路约2.88公里</t>
  </si>
  <si>
    <t>仁化县老旧小区改造补短板项目</t>
  </si>
  <si>
    <t>1、老旧小区改造项目，分年度对12个县城2000年以前的老旧小区进行改造，完善雨污分流、小区道路、垃圾收集设施等内容；
2、对县城背街小巷排水系统进行改造，完善污水支管，实行雨污分流，提高城区污水收集率。</t>
  </si>
  <si>
    <t>至少改造老旧小区5个，完成污水支管铺设2公里</t>
  </si>
  <si>
    <t>新建新城学校项目</t>
  </si>
  <si>
    <t>规划新建一所标准化九年一贯制学校，办学规模60个教学班，总建筑面积约40000m²。</t>
  </si>
  <si>
    <t>增加学位2880个</t>
  </si>
  <si>
    <t>新城幼儿园建设项目</t>
  </si>
  <si>
    <t>规划新建一所公办幼儿园，占地约15亩，框架结构3层，总建筑面积约8848㎡，规模设置15班，可提供450个幼儿学位。</t>
  </si>
  <si>
    <t>新增540个幼儿学位</t>
  </si>
  <si>
    <t>乡镇幼儿园异地新建项目</t>
  </si>
  <si>
    <t>1、异地新建红山镇中心幼儿园；2、异地新建石塘镇中心幼儿园；3、异地新建城口镇中心幼儿园</t>
  </si>
  <si>
    <t>新增720个幼儿园学位</t>
  </si>
  <si>
    <t>仁化县“两类”学校补短板项目</t>
  </si>
  <si>
    <t>1、仁化县长江中学生宿舍楼建设项目；2、周田镇中心小学学生宿舍楼建设项目；3、红山学校学生宿舍楼建设项目；4、闻韶学校学生宿舍楼建设项目；5、董塘中学学生宿舍楼建设项目。</t>
  </si>
  <si>
    <t>新增1700个床位</t>
  </si>
  <si>
    <t>仁化县义务教育学校基础建设项目</t>
  </si>
  <si>
    <t>1、董塘中学综合楼建设项目；2、丹霞学校综合楼建设项目；3、实验学校综合楼建设项目。</t>
  </si>
  <si>
    <t>新增60个功能室</t>
  </si>
  <si>
    <t>仁化县高中教育基础建设</t>
  </si>
  <si>
    <t>1、仁化中学综合楼建设项目；2、中等职业学校实训楼建设项目；3、中等职业学校教学楼建设项目</t>
  </si>
  <si>
    <t>新增70个课室</t>
  </si>
  <si>
    <t>仁化县义务教育学校体育设施建设</t>
  </si>
  <si>
    <t>1、丹霞学校运动场建设项目；2、周田中学运动场建设项目；</t>
  </si>
  <si>
    <t>新增2个体育场</t>
  </si>
  <si>
    <t>仁化县基层医疗机构建设项目</t>
  </si>
  <si>
    <t xml:space="preserve">1、周田镇中心卫生院业务楼建设：拟投资3000万元，建设一栋七层业务综合楼，占地约500平方米，建筑面积约3750平方米；
2、石塘镇卫生院业务楼建设：拟投资500万元，建设一栋三层业务楼，占地面积约450平方米，建筑面积约1350平方米；
3、红山镇卫生院业务楼建设：拟投资860万元，建设一栋五层综合楼，占地面积约572平方米，总建筑面积约2860平方米；
4、董塘镇中心卫生院业务综合楼建设：拟投资2500万元，建设一栋业务综合楼，建筑面积4550平方米；
5、污水处理系统建设：拟投资550万元，对现有的乡镇卫生院进行污水处理系统建设           
</t>
  </si>
  <si>
    <t>新增10个基层医疗机构污水处理系统</t>
  </si>
  <si>
    <t>仁化县县级医疗机构建设项目</t>
  </si>
  <si>
    <r>
      <t>1.仁化县人民医院发热门诊及感染科防治楼建设：拟投资</t>
    </r>
    <r>
      <rPr>
        <sz val="9"/>
        <rFont val="Times New Roman"/>
        <family val="1"/>
      </rPr>
      <t>6800</t>
    </r>
    <r>
      <rPr>
        <sz val="9"/>
        <rFont val="宋体"/>
        <family val="0"/>
      </rPr>
      <t>万元，在县人民医院院内建设一栋发热门诊及感染科防治楼；</t>
    </r>
    <r>
      <rPr>
        <sz val="9"/>
        <rFont val="Times New Roman"/>
        <family val="1"/>
      </rPr>
      <t xml:space="preserve">
2.</t>
    </r>
    <r>
      <rPr>
        <sz val="9"/>
        <rFont val="宋体"/>
        <family val="0"/>
      </rPr>
      <t>仁化县妇幼保健院二期建设：拟投资</t>
    </r>
    <r>
      <rPr>
        <sz val="9"/>
        <rFont val="Times New Roman"/>
        <family val="1"/>
      </rPr>
      <t>3000</t>
    </r>
    <r>
      <rPr>
        <sz val="9"/>
        <rFont val="宋体"/>
        <family val="0"/>
      </rPr>
      <t>万元，对新建妇幼保健计划生育服务中心进行二期工程建设，项目占地面积约</t>
    </r>
    <r>
      <rPr>
        <sz val="9"/>
        <rFont val="Times New Roman"/>
        <family val="1"/>
      </rPr>
      <t>1196</t>
    </r>
    <r>
      <rPr>
        <sz val="9"/>
        <rFont val="宋体"/>
        <family val="0"/>
      </rPr>
      <t>平方米，建设面积约</t>
    </r>
    <r>
      <rPr>
        <sz val="9"/>
        <rFont val="Times New Roman"/>
        <family val="1"/>
      </rPr>
      <t>5980</t>
    </r>
    <r>
      <rPr>
        <sz val="9"/>
        <rFont val="宋体"/>
        <family val="0"/>
      </rPr>
      <t>平方米；</t>
    </r>
  </si>
  <si>
    <t>提升全县医疗机构发热门诊接诊救治能力，提高各基层医疗机构基本公共卫生服务能力。</t>
  </si>
  <si>
    <t>县域医共体建设</t>
  </si>
  <si>
    <r>
      <t>仁化县县域医共体建设，包括人才培养、基础设施建设、医疗设备购置，以及远程会诊中心、检验中心、影像诊断中心、消毒供应中心、全民健康管理中心、信息化系统建设等的建设</t>
    </r>
    <r>
      <rPr>
        <sz val="9"/>
        <rFont val="Times New Roman"/>
        <family val="1"/>
      </rPr>
      <t xml:space="preserve">
</t>
    </r>
  </si>
  <si>
    <t>扶溪卫生院另址新建项目</t>
  </si>
  <si>
    <t>拟在扶溪镇另址新建扶溪镇卫生院，拟投资约4000万元，占地面积约7000平方米，建设一栋面积约4500平方米的业务综合楼及面积约1500平方米的公卫-行政业务楼</t>
  </si>
  <si>
    <t>提升扶溪镇卫生院医疗救治能力，提高基本公共卫生服务能力</t>
  </si>
  <si>
    <t>仁化县丹霞街道第一、二农贸市场升级改造</t>
  </si>
  <si>
    <t>市场建筑面积5000平方米，外围3万平米。市场内部装修摊位规划布局、外立面改造，排水排污和消防等设施完善，水电线路重新布局完善，规划建设冷冻库等，建设市场周边道路建设及排水排污线路等。</t>
  </si>
  <si>
    <t>实现年收入约2000万元</t>
  </si>
  <si>
    <t>仁化县红色遗址、重点文物修缮及展示利用项目</t>
  </si>
  <si>
    <t>重点保护开发红军突破第二道封锁线遗址群（仁化）如城口镇遗址群、铜鼓岭红军烈士纪念园等并兼顾长江镇、董塘镇、石塘镇、红山镇红色革命遗址。同时对仁化县境内国家、省、市（县）级文物开展修缮及展示利用工程</t>
  </si>
  <si>
    <t>修缮及布展红色遗址5处以上，重点文物3处以上。每年带动游客量增长3万人次</t>
  </si>
  <si>
    <t>仁化县文化旅游体育基础设施建设项目</t>
  </si>
  <si>
    <t>仁化县博物馆、图书馆、文化馆总分馆建设，各乡镇文化站提质升级，非遗传承基地建设；“大丹霞”范围内旅游基础设施提质升级，包括旅游集散中心、旅游标识牌、旅游厕所、智慧旅游系统、乡村精品旅游线路建设；仁化县新体育馆、体育公园建设</t>
  </si>
  <si>
    <t>新增藏书10万册以上，每年新增接待读者10万人次；新增厕所20座，男厕位60个以上，女厕位80个以上；打造精品线路2条以上；“三馆一站”评定为2级以上。</t>
  </si>
  <si>
    <t>仁化县全民建设中心</t>
  </si>
  <si>
    <t>包括室内游泳池（室内标准的游泳池长50米宽25米，面积1250米）及其附属配套的设施（面积约需3000平方米）；室内篮球场（2个篮球场面积约为1212平方米）；羽毛球馆；乒乓球馆；健身用房（体能健身训练房、跆拳道、武术用房子等）；棋牌室；体质测试功能用房等；多功能室等。</t>
  </si>
  <si>
    <t>仁化县公安局业务用房、智慧新警务建设项目</t>
  </si>
  <si>
    <t>1、刑侦业务大楼建设：拟建设一栋高四层,另有地下负一层的业务综合楼，总投资约500万，大楼电子物证检验室建设约250万、视频侦查技术实验室建设约280万、智能物证室建设约150万、生物物证室建设约110万。
2、办案中心建设：拟建设一栋两层业务楼，包括智能办案建设约800万。
3、新建扶溪派出所、闻韶派出所：拟建设两辆栋四层业务楼，包括大楼智能信息化设备建设总投资约1120万。
4、看守所智慧新监管建设，包括数字化安防改造、实战智慧应用项目，总投资255万。
5、仁化县公安局智慧新警务建设，包括增强型WAFI设备购置约400万、移动警务终端设备约250万。</t>
  </si>
  <si>
    <t>用于解决所有办案部门办案需求</t>
  </si>
  <si>
    <t>仁化县监所搬迁建设项目</t>
  </si>
  <si>
    <t>仁化县监所搬迁建设：包括看守所监区、拘留所监区、武警中队营房、监区民警综合办公楼，监区技防设备建设。</t>
  </si>
  <si>
    <t>新建看守所监区、拘留所监区、武警中队营房、监区民警综合办公楼、监区技防设备建设。</t>
  </si>
  <si>
    <t>仁化县社会治理现代化建设项目</t>
  </si>
  <si>
    <t>公共视频监控一类点“十四五”规划。</t>
  </si>
  <si>
    <t>新增一批存储设备、服务器、10个治安卡口、30个微型卡口、300个高清摄像头、100个人脸识别机。</t>
  </si>
  <si>
    <t>居民避险改造项目</t>
  </si>
  <si>
    <t>主要在矿区建设14栋职工住房及相关供水、供电等生活配套设施(共500套住房,分三期建设,第一期200套、第二期100套、第三期200套，每套住房的建筑面积为60平方米，总建筑面积共30000平方米) ;对矿区老旧道路环境进行改造提升。同时对矿区老旧危房进行全面盘查，预计为2378套老旧房进行改造，条件成熟后，后期仍需要大量资金用于居民老旧房改造提升。</t>
  </si>
  <si>
    <t>2020-2023</t>
  </si>
  <si>
    <t>凡口铅锌矿矿区及周边环境综合整治项目</t>
  </si>
  <si>
    <t>目前道路两侧景观效果较为杂乱，绿化空缺较多。为持续推进矿山区域环境综合整治，改善矿区人居环境。包括董塘至凡口路段，凡口街道路段，丹冶路段，大岭工业园至墩仔村路段，包括两旁绿化、往外延伸的不同等路口，以及道路周边空地进行景观提升打造。</t>
  </si>
  <si>
    <t>环境整治</t>
  </si>
  <si>
    <t>凡口铅锌矿市场、道路建设项目</t>
  </si>
  <si>
    <t>目前工矿生活区设有两个自由市场，由于建成历史久远，条件简陋，卫生环境已经严重不符合当前要求，在原址拆除并分别建成两个4000平方米以上的综合市场；另外，矿区范围内超过10公里的道路残旧，2020年起凡口矿分段组织道路重建，目前已经完成6公里道路修建，计划对余下4公里道路修建，提升周边居民生活环境。</t>
  </si>
  <si>
    <t>矿区生活质量提升</t>
  </si>
  <si>
    <t>凡口铅锌矿社区公共服务提升项目（医疗、教育）</t>
  </si>
  <si>
    <t>工矿区内目前建有二级甲等医院，为进一步提升矿区医疗及职业卫生水准，计对医疗设施及环境进行升级，对矿区幼儿园基础设施进行修缮升级，提升矿区幼儿园教育设施及环境。</t>
  </si>
  <si>
    <t>丹霞冶炼厂新建职工公寓</t>
  </si>
  <si>
    <t>在丹冶公寓周围新征地新建职工公寓，解决大约300间员工住宿问题。</t>
  </si>
  <si>
    <t>丹霞冶炼厂建筑外饰面提质项目</t>
  </si>
  <si>
    <t>对丹冶厂新建厂房外饰面刷涂统一的外墙涂料，确保外观统一、装饰统一，同时有效地减少外墙面的腐蚀，工程范围：
 炼锌渣项目区域各厂房饰面提质，具体包括：仓储系统、原辅材料及配料、干燥及球磨、渣熔炼、铅电解车间、铜浮渣熔炼及铜粗炼、粉煤制备、烟化炉风机房、烟花炉吹炼、贵金属熔炼、银电解、多膛炉焙烧、渣过滤及预干燥、镉回收、钴回收等厂房。</t>
  </si>
  <si>
    <t>丹霞冶炼厂场地绿化项目</t>
  </si>
  <si>
    <t>按美丽工厂规划要求，渣项目建成后，需对全厂总图道路周边进行统一规划，统一绿化，建设参观景观带。</t>
  </si>
  <si>
    <t>仁化县农村水系综合整治</t>
  </si>
  <si>
    <t>对仁化县11个镇（街道）辖区农村水系进行综合整治</t>
  </si>
  <si>
    <t>仁化县城自来水取水管道改迁建项目（二期）</t>
  </si>
  <si>
    <t>火冲坑电站上游约3.5km的青山口附近的塘村引水渠上设取水口，并在该处新建2000m3的调节池1座，调节池尺寸为长×宽×高（24m×24m×4m），主要建筑物包括进水闸、调节池及排水闸等，从调节池引出管道，沿林场的道路埋设管道至小楣水采育厂附近，再沿X335县道铺设管道直至火冲坑电站附近，接入一期工程管线。工程输水管道采用DN1000的涂塑复合钢管，管线总长3.5km。</t>
  </si>
  <si>
    <r>
      <t>韶关仁化供电局</t>
    </r>
    <r>
      <rPr>
        <sz val="9"/>
        <rFont val="Times New Roman"/>
        <family val="1"/>
      </rPr>
      <t>“</t>
    </r>
    <r>
      <rPr>
        <sz val="9"/>
        <rFont val="宋体"/>
        <family val="0"/>
      </rPr>
      <t>十四五"规划</t>
    </r>
    <r>
      <rPr>
        <sz val="9"/>
        <rFont val="Times New Roman"/>
        <family val="1"/>
      </rPr>
      <t>10kV</t>
    </r>
    <r>
      <rPr>
        <sz val="9"/>
        <rFont val="宋体"/>
        <family val="0"/>
      </rPr>
      <t>及以下电网建设项目</t>
    </r>
  </si>
  <si>
    <r>
      <t>1、</t>
    </r>
    <r>
      <rPr>
        <sz val="9"/>
        <rFont val="Times New Roman"/>
        <family val="1"/>
      </rPr>
      <t>10kV</t>
    </r>
    <r>
      <rPr>
        <sz val="9"/>
        <rFont val="宋体"/>
        <family val="0"/>
      </rPr>
      <t>线完善网架结构、变电站新出线满足新增负荷、</t>
    </r>
    <r>
      <rPr>
        <sz val="9"/>
        <rFont val="Times New Roman"/>
        <family val="1"/>
      </rPr>
      <t>10kV</t>
    </r>
    <r>
      <rPr>
        <sz val="9"/>
        <rFont val="宋体"/>
        <family val="0"/>
      </rPr>
      <t>线路自愈等中压项目；</t>
    </r>
    <r>
      <rPr>
        <sz val="9"/>
        <rFont val="Times New Roman"/>
        <family val="1"/>
      </rPr>
      <t xml:space="preserve">
2</t>
    </r>
    <r>
      <rPr>
        <sz val="9"/>
        <rFont val="宋体"/>
        <family val="0"/>
      </rPr>
      <t>、低压台区改造工程项目；</t>
    </r>
  </si>
  <si>
    <r>
      <t>10kV线路环网率由</t>
    </r>
    <r>
      <rPr>
        <sz val="9"/>
        <rFont val="Times New Roman"/>
        <family val="1"/>
      </rPr>
      <t>70.15%</t>
    </r>
    <r>
      <rPr>
        <sz val="9"/>
        <rFont val="宋体"/>
        <family val="0"/>
      </rPr>
      <t>提高到</t>
    </r>
    <r>
      <rPr>
        <sz val="9"/>
        <rFont val="Times New Roman"/>
        <family val="1"/>
      </rPr>
      <t>93.41%</t>
    </r>
    <r>
      <rPr>
        <sz val="9"/>
        <rFont val="宋体"/>
        <family val="0"/>
      </rPr>
      <t>，</t>
    </r>
    <r>
      <rPr>
        <sz val="9"/>
        <rFont val="Times New Roman"/>
        <family val="1"/>
      </rPr>
      <t>10kV</t>
    </r>
    <r>
      <rPr>
        <sz val="9"/>
        <rFont val="宋体"/>
        <family val="0"/>
      </rPr>
      <t>线路可转供电率由</t>
    </r>
    <r>
      <rPr>
        <sz val="9"/>
        <rFont val="Times New Roman"/>
        <family val="1"/>
      </rPr>
      <t>62.69%</t>
    </r>
    <r>
      <rPr>
        <sz val="9"/>
        <rFont val="宋体"/>
        <family val="0"/>
      </rPr>
      <t>提高到</t>
    </r>
    <r>
      <rPr>
        <sz val="9"/>
        <rFont val="Times New Roman"/>
        <family val="1"/>
      </rPr>
      <t>87.91%</t>
    </r>
    <r>
      <rPr>
        <sz val="9"/>
        <rFont val="宋体"/>
        <family val="0"/>
      </rPr>
      <t>，将大大提高供电可靠性。</t>
    </r>
  </si>
  <si>
    <t>韶关仁化35千伏走马坪输变电工程</t>
  </si>
  <si>
    <t>在扶溪镇建设35千伏变电站一座</t>
  </si>
  <si>
    <t>解决扶溪镇无变电站问题，缩短供电半径，提高供电能力。</t>
  </si>
  <si>
    <t>气象防灾减灾民生保障工程</t>
  </si>
  <si>
    <t>1、X波段相控阵雷达项目：拟投资1400万，仁化县南岭生态气象中心建设一座X波段相控阵雷达，提高对中小尺度灾害性天气的监测、预警能力，保障人民生命财产安全；
2、美丽乡村气象信息化建设工程：拟投资900万元建设60个村级气象观测站,构建面向乡村的气象监测、预警和应急响应业务体系；
3、南岭森林生态系统野外科学观测研究站建设：拟投资1500万，与省林科所合作，把南岭生态气象中心作为南岭森林生态系统野外科学观测研究站；
4、广东省卫星标校中心仁化子站建设：拟投资1180万，充分利用南岭生态气象中心建设广东省卫星标校中心仁化子站；
5、生态发展气象保障系统工程：拟投资500万，开展气候资源、生态旅游等综合型国字牌、省级牌的品牌评估和认证。突出仁化生态旅游特色，创建打响生态旅游品牌建设；
6、综合防灾减灾补短板工程：拟投资530万，针对全县行政村（居）委、政府避难场所、托养所、规模化种养殖基地、候车亭、通信广播电视信号铁塔等按照分步实施、重点优先安排原则进行整改。</t>
  </si>
  <si>
    <t>仁化县消防救援大队及训练基地业务补短板项目</t>
  </si>
  <si>
    <t>大队综合楼、宿舍楼1栋、救援站综合楼、宿舍楼2栋、训练塔、饭堂、消防训练基地、休闲场所、培训中心及相关附属设施等</t>
  </si>
  <si>
    <t>待定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</si>
</sst>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Red]\(0.00\)"/>
    <numFmt numFmtId="179" formatCode="0_);\(0\)"/>
    <numFmt numFmtId="180" formatCode="#,##0_ "/>
  </numFmts>
  <fonts count="39">
    <font>
      <sz val="12"/>
      <name val="宋体"/>
      <family val="0"/>
    </font>
    <font>
      <sz val="11"/>
      <name val="宋体"/>
      <family val="0"/>
    </font>
    <font>
      <sz val="9"/>
      <name val="宋体"/>
      <family val="0"/>
    </font>
    <font>
      <sz val="12"/>
      <name val="方正仿宋简体"/>
      <family val="0"/>
    </font>
    <font>
      <b/>
      <sz val="11"/>
      <name val="宋体"/>
      <family val="0"/>
    </font>
    <font>
      <b/>
      <sz val="10"/>
      <name val="宋体"/>
      <family val="0"/>
    </font>
    <font>
      <sz val="10"/>
      <name val="宋体"/>
      <family val="0"/>
    </font>
    <font>
      <b/>
      <sz val="9"/>
      <name val="宋体"/>
      <family val="0"/>
    </font>
    <font>
      <sz val="12"/>
      <name val="Times New Roman"/>
      <family val="1"/>
    </font>
    <font>
      <sz val="9"/>
      <name val="Times New Roman"/>
      <family val="1"/>
    </font>
    <font>
      <sz val="22"/>
      <name val="方正小标宋简体"/>
      <family val="0"/>
    </font>
    <font>
      <b/>
      <sz val="10"/>
      <name val="黑体"/>
      <family val="0"/>
    </font>
    <font>
      <sz val="8"/>
      <name val="宋体"/>
      <family val="0"/>
    </font>
    <font>
      <b/>
      <sz val="11"/>
      <name val="Times New Roman"/>
      <family val="1"/>
    </font>
    <font>
      <sz val="10"/>
      <name val="Times New Roman"/>
      <family val="1"/>
    </font>
    <font>
      <sz val="6"/>
      <name val="宋体"/>
      <family val="0"/>
    </font>
    <font>
      <sz val="11"/>
      <name val="Times New Roman"/>
      <family val="1"/>
    </font>
    <font>
      <sz val="11"/>
      <color indexed="8"/>
      <name val="宋体"/>
      <family val="0"/>
    </font>
    <font>
      <sz val="11"/>
      <color indexed="60"/>
      <name val="宋体"/>
      <family val="0"/>
    </font>
    <font>
      <sz val="11"/>
      <color indexed="10"/>
      <name val="宋体"/>
      <family val="0"/>
    </font>
    <font>
      <sz val="11"/>
      <color indexed="9"/>
      <name val="宋体"/>
      <family val="0"/>
    </font>
    <font>
      <b/>
      <sz val="11"/>
      <color indexed="62"/>
      <name val="宋体"/>
      <family val="0"/>
    </font>
    <font>
      <b/>
      <sz val="13"/>
      <color indexed="62"/>
      <name val="宋体"/>
      <family val="0"/>
    </font>
    <font>
      <sz val="11"/>
      <color indexed="17"/>
      <name val="宋体"/>
      <family val="0"/>
    </font>
    <font>
      <u val="single"/>
      <sz val="11"/>
      <color indexed="20"/>
      <name val="宋体"/>
      <family val="0"/>
    </font>
    <font>
      <sz val="11"/>
      <color indexed="52"/>
      <name val="宋体"/>
      <family val="0"/>
    </font>
    <font>
      <b/>
      <sz val="15"/>
      <color indexed="62"/>
      <name val="宋体"/>
      <family val="0"/>
    </font>
    <font>
      <b/>
      <sz val="11"/>
      <color indexed="8"/>
      <name val="宋体"/>
      <family val="0"/>
    </font>
    <font>
      <sz val="11"/>
      <color indexed="62"/>
      <name val="宋体"/>
      <family val="0"/>
    </font>
    <font>
      <i/>
      <sz val="11"/>
      <color indexed="23"/>
      <name val="宋体"/>
      <family val="0"/>
    </font>
    <font>
      <b/>
      <sz val="18"/>
      <color indexed="62"/>
      <name val="宋体"/>
      <family val="0"/>
    </font>
    <font>
      <b/>
      <sz val="11"/>
      <color indexed="9"/>
      <name val="宋体"/>
      <family val="0"/>
    </font>
    <font>
      <u val="single"/>
      <sz val="11"/>
      <color indexed="12"/>
      <name val="宋体"/>
      <family val="0"/>
    </font>
    <font>
      <b/>
      <sz val="11"/>
      <color indexed="63"/>
      <name val="宋体"/>
      <family val="0"/>
    </font>
    <font>
      <b/>
      <sz val="11"/>
      <color indexed="52"/>
      <name val="宋体"/>
      <family val="0"/>
    </font>
    <font>
      <sz val="10"/>
      <name val="仿宋_GB2312"/>
      <family val="0"/>
    </font>
    <font>
      <sz val="9"/>
      <name val="Calibri"/>
      <family val="0"/>
    </font>
    <font>
      <sz val="8"/>
      <name val="Calibri"/>
      <family val="0"/>
    </font>
    <font>
      <sz val="10"/>
      <name val="Calibri"/>
      <family val="0"/>
    </font>
  </fonts>
  <fills count="17">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Protection="0">
      <alignment/>
    </xf>
    <xf numFmtId="0" fontId="2" fillId="0" borderId="0" applyProtection="0">
      <alignment vertical="center"/>
    </xf>
    <xf numFmtId="0" fontId="20" fillId="2" borderId="0" applyProtection="0">
      <alignment vertical="center"/>
    </xf>
    <xf numFmtId="0" fontId="17" fillId="3" borderId="0" applyProtection="0">
      <alignment vertical="center"/>
    </xf>
    <xf numFmtId="0" fontId="17" fillId="4" borderId="0" applyProtection="0">
      <alignment vertical="center"/>
    </xf>
    <xf numFmtId="0" fontId="20" fillId="5" borderId="0" applyProtection="0">
      <alignment vertical="center"/>
    </xf>
    <xf numFmtId="0" fontId="20" fillId="2" borderId="0" applyProtection="0">
      <alignment vertical="center"/>
    </xf>
    <xf numFmtId="0" fontId="17" fillId="6" borderId="0" applyProtection="0">
      <alignment vertical="center"/>
    </xf>
    <xf numFmtId="0" fontId="20" fillId="7" borderId="0" applyProtection="0">
      <alignment vertical="center"/>
    </xf>
    <xf numFmtId="0" fontId="20" fillId="8" borderId="0" applyProtection="0">
      <alignment vertical="center"/>
    </xf>
    <xf numFmtId="0" fontId="1" fillId="0" borderId="0" applyProtection="0">
      <alignment/>
    </xf>
    <xf numFmtId="0" fontId="20" fillId="9" borderId="0" applyProtection="0">
      <alignment vertical="center"/>
    </xf>
    <xf numFmtId="0" fontId="17" fillId="10" borderId="0" applyProtection="0">
      <alignment vertical="center"/>
    </xf>
    <xf numFmtId="0" fontId="17" fillId="9" borderId="0" applyProtection="0">
      <alignment vertical="center"/>
    </xf>
    <xf numFmtId="0" fontId="17" fillId="10" borderId="0" applyProtection="0">
      <alignment vertical="center"/>
    </xf>
    <xf numFmtId="0" fontId="30" fillId="0" borderId="0" applyProtection="0">
      <alignment vertical="center"/>
    </xf>
    <xf numFmtId="0" fontId="24" fillId="0" borderId="0" applyProtection="0">
      <alignment vertical="center"/>
    </xf>
    <xf numFmtId="0" fontId="31" fillId="7" borderId="1" applyProtection="0">
      <alignment vertical="center"/>
    </xf>
    <xf numFmtId="0" fontId="26" fillId="0" borderId="2" applyProtection="0">
      <alignment vertical="center"/>
    </xf>
    <xf numFmtId="0" fontId="28" fillId="10" borderId="3" applyProtection="0">
      <alignment vertical="center"/>
    </xf>
    <xf numFmtId="0" fontId="32" fillId="0" borderId="0" applyProtection="0">
      <alignment vertical="center"/>
    </xf>
    <xf numFmtId="0" fontId="33" fillId="11" borderId="4" applyProtection="0">
      <alignment vertical="center"/>
    </xf>
    <xf numFmtId="0" fontId="17" fillId="12" borderId="0" applyProtection="0">
      <alignment vertical="center"/>
    </xf>
    <xf numFmtId="0" fontId="17" fillId="11" borderId="0" applyProtection="0">
      <alignment vertical="center"/>
    </xf>
    <xf numFmtId="42" fontId="0" fillId="0" borderId="0" applyProtection="0">
      <alignment vertical="center"/>
    </xf>
    <xf numFmtId="0" fontId="21" fillId="0" borderId="5" applyProtection="0">
      <alignment vertical="center"/>
    </xf>
    <xf numFmtId="0" fontId="29" fillId="0" borderId="0" applyProtection="0">
      <alignment vertical="center"/>
    </xf>
    <xf numFmtId="0" fontId="34" fillId="11" borderId="3" applyProtection="0">
      <alignment vertical="center"/>
    </xf>
    <xf numFmtId="0" fontId="20" fillId="9" borderId="0" applyProtection="0">
      <alignment vertical="center"/>
    </xf>
    <xf numFmtId="41" fontId="0" fillId="0" borderId="0" applyProtection="0">
      <alignment vertical="center"/>
    </xf>
    <xf numFmtId="0" fontId="20" fillId="6" borderId="0" applyProtection="0">
      <alignment vertical="center"/>
    </xf>
    <xf numFmtId="0" fontId="0" fillId="4" borderId="6" applyProtection="0">
      <alignment vertical="center"/>
    </xf>
    <xf numFmtId="0" fontId="23" fillId="12" borderId="0" applyProtection="0">
      <alignment vertical="center"/>
    </xf>
    <xf numFmtId="0" fontId="0" fillId="0" borderId="0" applyProtection="0">
      <alignment vertical="center"/>
    </xf>
    <xf numFmtId="44" fontId="0" fillId="0" borderId="0" applyProtection="0">
      <alignment vertical="center"/>
    </xf>
    <xf numFmtId="43" fontId="0" fillId="0" borderId="0" applyProtection="0">
      <alignment vertical="center"/>
    </xf>
    <xf numFmtId="0" fontId="22" fillId="0" borderId="2" applyProtection="0">
      <alignment vertical="center"/>
    </xf>
    <xf numFmtId="0" fontId="21" fillId="0" borderId="0" applyProtection="0">
      <alignment vertical="center"/>
    </xf>
    <xf numFmtId="9" fontId="0" fillId="0" borderId="0" applyProtection="0">
      <alignment vertical="center"/>
    </xf>
    <xf numFmtId="0" fontId="25" fillId="0" borderId="7" applyProtection="0">
      <alignment vertical="center"/>
    </xf>
    <xf numFmtId="0" fontId="17" fillId="10" borderId="0" applyProtection="0">
      <alignment vertical="center"/>
    </xf>
    <xf numFmtId="0" fontId="17" fillId="13" borderId="0" applyProtection="0">
      <alignment vertical="center"/>
    </xf>
    <xf numFmtId="0" fontId="2" fillId="0" borderId="0" applyProtection="0">
      <alignment vertical="center"/>
    </xf>
    <xf numFmtId="0" fontId="20" fillId="14" borderId="0" applyProtection="0">
      <alignment vertical="center"/>
    </xf>
    <xf numFmtId="0" fontId="27" fillId="0" borderId="8" applyProtection="0">
      <alignment vertical="center"/>
    </xf>
    <xf numFmtId="0" fontId="20" fillId="15" borderId="0" applyProtection="0">
      <alignment vertical="center"/>
    </xf>
    <xf numFmtId="0" fontId="18" fillId="8" borderId="0" applyProtection="0">
      <alignment vertical="center"/>
    </xf>
    <xf numFmtId="0" fontId="0" fillId="0" borderId="0">
      <alignment/>
      <protection/>
    </xf>
    <xf numFmtId="0" fontId="17" fillId="12" borderId="0" applyProtection="0">
      <alignment vertical="center"/>
    </xf>
    <xf numFmtId="0" fontId="19" fillId="0" borderId="0" applyProtection="0">
      <alignment vertical="center"/>
    </xf>
    <xf numFmtId="0" fontId="18" fillId="16" borderId="0" applyProtection="0">
      <alignment vertical="center"/>
    </xf>
    <xf numFmtId="0" fontId="20" fillId="14" borderId="0" applyProtection="0">
      <alignment vertical="center"/>
    </xf>
    <xf numFmtId="0" fontId="20" fillId="10" borderId="0" applyProtection="0">
      <alignment vertical="center"/>
    </xf>
    <xf numFmtId="0" fontId="17" fillId="9" borderId="0" applyProtection="0">
      <alignment vertical="center"/>
    </xf>
  </cellStyleXfs>
  <cellXfs count="118">
    <xf numFmtId="0" fontId="0" fillId="0" borderId="0" xfId="0" applyAlignment="1">
      <alignment vertical="center"/>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176"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vertical="center" wrapText="1"/>
    </xf>
    <xf numFmtId="0" fontId="8" fillId="0" borderId="0" xfId="0" applyNumberFormat="1" applyFont="1" applyFill="1" applyBorder="1" applyAlignment="1">
      <alignment vertical="center"/>
    </xf>
    <xf numFmtId="0" fontId="0" fillId="0" borderId="0" xfId="0" applyFont="1" applyAlignment="1">
      <alignment vertical="center"/>
    </xf>
    <xf numFmtId="49" fontId="0"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11" xfId="16" applyNumberFormat="1" applyFont="1" applyFill="1" applyBorder="1" applyAlignment="1">
      <alignment horizontal="center" vertical="center" wrapText="1"/>
    </xf>
    <xf numFmtId="0" fontId="36" fillId="0" borderId="11" xfId="16" applyNumberFormat="1" applyFont="1" applyFill="1" applyBorder="1" applyAlignment="1">
      <alignment horizontal="left" vertical="center" wrapText="1"/>
    </xf>
    <xf numFmtId="0" fontId="36"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16"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36" fillId="0" borderId="11" xfId="0" applyFont="1" applyFill="1" applyBorder="1" applyAlignment="1">
      <alignment horizontal="left" vertical="center" wrapText="1"/>
    </xf>
    <xf numFmtId="0" fontId="37" fillId="0" borderId="11"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176" fontId="36" fillId="0" borderId="11" xfId="0" applyNumberFormat="1" applyFont="1" applyFill="1" applyBorder="1" applyAlignment="1">
      <alignment horizontal="left" vertical="center" wrapText="1"/>
    </xf>
    <xf numFmtId="176" fontId="36"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0" fontId="2" fillId="0" borderId="11" xfId="16" applyNumberFormat="1" applyFont="1" applyFill="1" applyBorder="1" applyAlignment="1">
      <alignment horizontal="left" vertical="center" wrapText="1"/>
    </xf>
    <xf numFmtId="177" fontId="2" fillId="0" borderId="11" xfId="16"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8" fillId="0" borderId="0" xfId="0" applyNumberFormat="1" applyFont="1" applyFill="1" applyBorder="1" applyAlignment="1">
      <alignment vertical="center" wrapText="1"/>
    </xf>
    <xf numFmtId="0" fontId="13" fillId="0" borderId="13"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36" fillId="0" borderId="0" xfId="0" applyNumberFormat="1" applyFont="1" applyFill="1" applyBorder="1" applyAlignment="1">
      <alignment vertical="center" wrapText="1"/>
    </xf>
    <xf numFmtId="0" fontId="14"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 fillId="11"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locked="0"/>
    </xf>
    <xf numFmtId="0" fontId="5" fillId="0" borderId="11" xfId="16" applyNumberFormat="1" applyFont="1" applyFill="1" applyBorder="1" applyAlignment="1">
      <alignment horizontal="center" vertical="center" wrapText="1"/>
    </xf>
    <xf numFmtId="0" fontId="2" fillId="11" borderId="11" xfId="0" applyNumberFormat="1" applyFont="1" applyFill="1" applyBorder="1" applyAlignment="1">
      <alignment vertical="center" wrapText="1"/>
    </xf>
    <xf numFmtId="0" fontId="2" fillId="0" borderId="11" xfId="15" applyNumberFormat="1" applyFont="1" applyFill="1" applyBorder="1" applyAlignment="1">
      <alignment horizontal="center" vertical="center" wrapText="1"/>
    </xf>
    <xf numFmtId="0" fontId="2" fillId="0" borderId="11" xfId="57"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6" fillId="0" borderId="11" xfId="16" applyNumberFormat="1" applyFont="1" applyFill="1" applyBorder="1" applyAlignment="1">
      <alignment horizontal="center" vertical="center" wrapText="1"/>
    </xf>
    <xf numFmtId="0" fontId="6" fillId="11" borderId="11" xfId="0" applyNumberFormat="1" applyFont="1" applyFill="1" applyBorder="1" applyAlignment="1">
      <alignment horizontal="center" vertical="center" wrapText="1"/>
    </xf>
    <xf numFmtId="0" fontId="2" fillId="0" borderId="11" xfId="0" applyNumberFormat="1"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177" fontId="2" fillId="0" borderId="11" xfId="0" applyNumberFormat="1" applyFont="1" applyFill="1" applyBorder="1" applyAlignment="1" applyProtection="1">
      <alignment horizontal="center" vertical="center" wrapText="1"/>
      <protection locked="0"/>
    </xf>
    <xf numFmtId="0" fontId="5" fillId="0" borderId="11" xfId="16" applyNumberFormat="1" applyFont="1" applyFill="1" applyBorder="1" applyAlignment="1">
      <alignment horizontal="left" vertical="center" wrapText="1"/>
    </xf>
    <xf numFmtId="177" fontId="5" fillId="0" borderId="11" xfId="16" applyNumberFormat="1" applyFont="1" applyFill="1" applyBorder="1" applyAlignment="1">
      <alignment horizontal="center" vertical="center" wrapText="1"/>
    </xf>
    <xf numFmtId="176" fontId="2" fillId="11" borderId="11" xfId="0" applyNumberFormat="1" applyFont="1" applyFill="1" applyBorder="1" applyAlignment="1">
      <alignment horizontal="left" vertical="center" wrapText="1"/>
    </xf>
    <xf numFmtId="176" fontId="2" fillId="11" borderId="11" xfId="0" applyNumberFormat="1" applyFont="1" applyFill="1" applyBorder="1" applyAlignment="1">
      <alignment horizontal="center" vertical="center" wrapText="1"/>
    </xf>
    <xf numFmtId="0" fontId="2" fillId="0" borderId="11" xfId="15" applyNumberFormat="1" applyFont="1" applyFill="1" applyBorder="1" applyAlignment="1">
      <alignment horizontal="left" vertical="center" wrapText="1"/>
    </xf>
    <xf numFmtId="178"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177" fontId="14" fillId="0" borderId="11" xfId="62" applyNumberFormat="1" applyFont="1" applyFill="1" applyBorder="1" applyAlignment="1" applyProtection="1">
      <alignment horizontal="center" vertical="center" wrapText="1"/>
      <protection hidden="1"/>
    </xf>
    <xf numFmtId="176" fontId="16" fillId="0" borderId="11" xfId="0" applyNumberFormat="1" applyFont="1" applyFill="1" applyBorder="1" applyAlignment="1">
      <alignment horizontal="center" vertical="center" wrapText="1"/>
    </xf>
    <xf numFmtId="0" fontId="6" fillId="0" borderId="11" xfId="16"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79" fontId="2" fillId="0" borderId="11" xfId="16" applyNumberFormat="1" applyFont="1" applyFill="1" applyBorder="1" applyAlignment="1">
      <alignment horizontal="center" vertical="center" wrapText="1"/>
    </xf>
    <xf numFmtId="176" fontId="6" fillId="11" borderId="11" xfId="0" applyNumberFormat="1" applyFont="1" applyFill="1" applyBorder="1" applyAlignment="1">
      <alignment horizontal="left" vertical="center" wrapText="1"/>
    </xf>
    <xf numFmtId="176" fontId="6" fillId="11" borderId="11" xfId="0" applyNumberFormat="1" applyFont="1" applyFill="1" applyBorder="1" applyAlignment="1">
      <alignment horizontal="center" vertical="center" wrapText="1"/>
    </xf>
    <xf numFmtId="0" fontId="6" fillId="0" borderId="11" xfId="15" applyNumberFormat="1" applyFont="1" applyFill="1" applyBorder="1" applyAlignment="1">
      <alignment horizontal="left" vertical="center" wrapText="1"/>
    </xf>
    <xf numFmtId="176" fontId="9" fillId="0" borderId="11" xfId="0" applyNumberFormat="1" applyFont="1" applyFill="1" applyBorder="1" applyAlignment="1">
      <alignment horizontal="left" vertical="center" wrapText="1"/>
    </xf>
    <xf numFmtId="176" fontId="9" fillId="0" borderId="11" xfId="0" applyNumberFormat="1" applyFont="1" applyFill="1" applyBorder="1" applyAlignment="1">
      <alignment horizontal="center" vertical="center" wrapText="1"/>
    </xf>
    <xf numFmtId="180" fontId="2" fillId="0" borderId="11" xfId="25" applyNumberFormat="1" applyFont="1" applyFill="1" applyBorder="1" applyAlignment="1">
      <alignment horizontal="center" vertical="center" wrapText="1"/>
    </xf>
    <xf numFmtId="176" fontId="1" fillId="0" borderId="11" xfId="0" applyNumberFormat="1" applyFont="1" applyFill="1" applyBorder="1" applyAlignment="1">
      <alignment horizontal="left" vertical="center" wrapText="1"/>
    </xf>
    <xf numFmtId="176" fontId="1" fillId="0" borderId="11"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9" fillId="0" borderId="0" xfId="0" applyNumberFormat="1" applyFont="1" applyFill="1" applyBorder="1" applyAlignment="1">
      <alignment horizontal="center" vertical="center"/>
    </xf>
    <xf numFmtId="0" fontId="38"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cellXfs>
  <cellStyles count="55">
    <cellStyle name="Normal" xfId="0"/>
    <cellStyle name="常规_Sheet1_1" xfId="15"/>
    <cellStyle name="常规_Sheet2" xfId="16"/>
    <cellStyle name="强调文字颜色 6" xfId="17"/>
    <cellStyle name="20% - 强调文字颜色 5" xfId="18"/>
    <cellStyle name="20% - 强调文字颜色 4" xfId="19"/>
    <cellStyle name="强调文字颜色 4"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常规_Sheet1_3" xfId="48"/>
    <cellStyle name="Currency" xfId="49"/>
    <cellStyle name="Comma" xfId="50"/>
    <cellStyle name="标题 2" xfId="51"/>
    <cellStyle name="标题 4" xfId="52"/>
    <cellStyle name="Percent" xfId="53"/>
    <cellStyle name="链接单元格" xfId="54"/>
    <cellStyle name="40% - 强调文字颜色 4" xfId="55"/>
    <cellStyle name="20% - 强调文字颜色 1" xfId="56"/>
    <cellStyle name="常规_Sheet1_22" xfId="57"/>
    <cellStyle name="强调文字颜色 5" xfId="58"/>
    <cellStyle name="汇总" xfId="59"/>
    <cellStyle name="强调文字颜色 2" xfId="60"/>
    <cellStyle name="差" xfId="61"/>
    <cellStyle name="e鯪9Y_x000B_" xfId="62"/>
    <cellStyle name="20% - 强调文字颜色 6" xfId="63"/>
    <cellStyle name="警告文本" xfId="64"/>
    <cellStyle name="适中" xfId="65"/>
    <cellStyle name="强调文字颜色 1" xfId="66"/>
    <cellStyle name="60% - 强调文字颜色 4" xfId="67"/>
    <cellStyle name="40% - 强调文字颜色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158"/>
  <sheetViews>
    <sheetView tabSelected="1" view="pageBreakPreview" zoomScale="90" zoomScaleNormal="88" zoomScaleSheetLayoutView="90" workbookViewId="0" topLeftCell="A1">
      <pane xSplit="2" ySplit="5" topLeftCell="C136" activePane="bottomRight" state="frozen"/>
      <selection pane="bottomRight" activeCell="D139" sqref="D139"/>
    </sheetView>
  </sheetViews>
  <sheetFormatPr defaultColWidth="9.00390625" defaultRowHeight="15.75" customHeight="1"/>
  <cols>
    <col min="1" max="1" width="4.125" style="13" customWidth="1"/>
    <col min="2" max="2" width="8.50390625" style="14" customWidth="1"/>
    <col min="3" max="3" width="5.00390625" style="15" customWidth="1"/>
    <col min="4" max="4" width="20.625" style="14" customWidth="1"/>
    <col min="5" max="5" width="5.375" style="16" customWidth="1"/>
    <col min="6" max="6" width="8.50390625" style="17" customWidth="1"/>
    <col min="7" max="7" width="9.125" style="18" customWidth="1"/>
    <col min="8" max="8" width="8.50390625" style="18" customWidth="1"/>
    <col min="9" max="9" width="7.75390625" style="17" customWidth="1"/>
    <col min="10" max="10" width="9.50390625" style="18" customWidth="1"/>
    <col min="11" max="241" width="9.00390625" style="19" customWidth="1"/>
    <col min="242" max="242" width="9.00390625" style="20" customWidth="1"/>
    <col min="243" max="16384" width="9.00390625" style="21" customWidth="1"/>
  </cols>
  <sheetData>
    <row r="1" spans="1:242" s="1" customFormat="1" ht="15.75">
      <c r="A1" s="22" t="s">
        <v>0</v>
      </c>
      <c r="B1" s="23"/>
      <c r="C1" s="23"/>
      <c r="D1" s="14"/>
      <c r="E1" s="16"/>
      <c r="F1" s="17"/>
      <c r="G1" s="18"/>
      <c r="H1" s="18"/>
      <c r="I1" s="17"/>
      <c r="J1" s="18"/>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row>
    <row r="2" spans="1:242" s="1" customFormat="1" ht="44.25" customHeight="1">
      <c r="A2" s="24" t="s">
        <v>1</v>
      </c>
      <c r="B2" s="24"/>
      <c r="C2" s="24"/>
      <c r="D2" s="24"/>
      <c r="E2" s="48"/>
      <c r="F2" s="24"/>
      <c r="G2" s="24"/>
      <c r="H2" s="24"/>
      <c r="I2" s="24"/>
      <c r="J2" s="24"/>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row>
    <row r="3" spans="1:242" s="2" customFormat="1" ht="25.5" customHeight="1">
      <c r="A3" s="25"/>
      <c r="B3" s="25"/>
      <c r="C3" s="25"/>
      <c r="D3" s="25"/>
      <c r="E3" s="49"/>
      <c r="F3" s="25"/>
      <c r="G3" s="25"/>
      <c r="H3" s="25"/>
      <c r="I3" s="25"/>
      <c r="J3" s="66" t="s">
        <v>2</v>
      </c>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row>
    <row r="4" spans="1:242" s="3" customFormat="1" ht="24" customHeight="1">
      <c r="A4" s="26" t="s">
        <v>3</v>
      </c>
      <c r="B4" s="27" t="s">
        <v>4</v>
      </c>
      <c r="C4" s="27" t="s">
        <v>5</v>
      </c>
      <c r="D4" s="27" t="s">
        <v>6</v>
      </c>
      <c r="E4" s="50" t="s">
        <v>7</v>
      </c>
      <c r="F4" s="50" t="s">
        <v>8</v>
      </c>
      <c r="G4" s="50" t="s">
        <v>9</v>
      </c>
      <c r="H4" s="51" t="s">
        <v>10</v>
      </c>
      <c r="I4" s="68"/>
      <c r="J4" s="69" t="s">
        <v>11</v>
      </c>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row>
    <row r="5" spans="1:242" s="3" customFormat="1" ht="52.5" customHeight="1">
      <c r="A5" s="28"/>
      <c r="B5" s="29"/>
      <c r="C5" s="29"/>
      <c r="D5" s="29"/>
      <c r="E5" s="52"/>
      <c r="F5" s="52"/>
      <c r="G5" s="52"/>
      <c r="H5" s="53" t="s">
        <v>8</v>
      </c>
      <c r="I5" s="71" t="s">
        <v>12</v>
      </c>
      <c r="J5" s="72"/>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row>
    <row r="6" spans="1:242" s="4" customFormat="1" ht="37.5" customHeight="1">
      <c r="A6" s="30"/>
      <c r="B6" s="31" t="s">
        <v>13</v>
      </c>
      <c r="C6" s="32"/>
      <c r="D6" s="33"/>
      <c r="E6" s="54"/>
      <c r="F6" s="55">
        <f>F7+F38+F50+F74+F100</f>
        <v>5161466.9799999995</v>
      </c>
      <c r="G6" s="55">
        <f>G7+G38+G50+G74+G100</f>
        <v>514833.03</v>
      </c>
      <c r="H6" s="55">
        <f>H7+H38+H50+H74+H100</f>
        <v>3764820.31</v>
      </c>
      <c r="I6" s="55">
        <f>I7+I38+I50+I74+I100</f>
        <v>549240.76</v>
      </c>
      <c r="J6" s="55"/>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5"/>
    </row>
    <row r="7" spans="1:242" s="4" customFormat="1" ht="42" customHeight="1">
      <c r="A7" s="30" t="s">
        <v>14</v>
      </c>
      <c r="B7" s="31" t="s">
        <v>15</v>
      </c>
      <c r="C7" s="32"/>
      <c r="D7" s="33"/>
      <c r="E7" s="54"/>
      <c r="F7" s="55">
        <f>SUM(F8:F35)</f>
        <v>768671.67</v>
      </c>
      <c r="G7" s="55">
        <f>SUM(G8:G37)</f>
        <v>5000</v>
      </c>
      <c r="H7" s="55">
        <f>SUM(H8:H37)</f>
        <v>599670</v>
      </c>
      <c r="I7" s="55">
        <f>SUM(I8:I37)</f>
        <v>21591</v>
      </c>
      <c r="J7" s="55"/>
      <c r="IH7" s="75"/>
    </row>
    <row r="8" spans="1:241" s="5" customFormat="1" ht="114" customHeight="1">
      <c r="A8" s="34">
        <v>1</v>
      </c>
      <c r="B8" s="34" t="s">
        <v>16</v>
      </c>
      <c r="C8" s="34" t="s">
        <v>17</v>
      </c>
      <c r="D8" s="34" t="s">
        <v>18</v>
      </c>
      <c r="E8" s="56" t="s">
        <v>19</v>
      </c>
      <c r="F8" s="57">
        <v>462050</v>
      </c>
      <c r="G8" s="57">
        <v>0</v>
      </c>
      <c r="H8" s="57">
        <v>300000</v>
      </c>
      <c r="I8" s="57">
        <v>0</v>
      </c>
      <c r="J8" s="57"/>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row>
    <row r="9" spans="1:241" s="5" customFormat="1" ht="66" customHeight="1">
      <c r="A9" s="34">
        <v>2</v>
      </c>
      <c r="B9" s="34" t="s">
        <v>20</v>
      </c>
      <c r="C9" s="34" t="s">
        <v>17</v>
      </c>
      <c r="D9" s="34" t="s">
        <v>21</v>
      </c>
      <c r="E9" s="56" t="s">
        <v>22</v>
      </c>
      <c r="F9" s="57">
        <v>57000</v>
      </c>
      <c r="G9" s="57">
        <v>0</v>
      </c>
      <c r="H9" s="57">
        <v>57000</v>
      </c>
      <c r="I9" s="57">
        <v>7000</v>
      </c>
      <c r="J9" s="57"/>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row>
    <row r="10" spans="1:241" s="5" customFormat="1" ht="54.75" customHeight="1">
      <c r="A10" s="34">
        <v>3</v>
      </c>
      <c r="B10" s="34" t="s">
        <v>23</v>
      </c>
      <c r="C10" s="34" t="s">
        <v>17</v>
      </c>
      <c r="D10" s="34" t="s">
        <v>24</v>
      </c>
      <c r="E10" s="56" t="s">
        <v>25</v>
      </c>
      <c r="F10" s="57">
        <v>37000</v>
      </c>
      <c r="G10" s="57">
        <v>0</v>
      </c>
      <c r="H10" s="57">
        <v>37000</v>
      </c>
      <c r="I10" s="57">
        <v>0</v>
      </c>
      <c r="J10" s="57"/>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row>
    <row r="11" spans="1:242" s="6" customFormat="1" ht="66" customHeight="1">
      <c r="A11" s="34">
        <v>4</v>
      </c>
      <c r="B11" s="34" t="s">
        <v>26</v>
      </c>
      <c r="C11" s="34" t="s">
        <v>27</v>
      </c>
      <c r="D11" s="35" t="s">
        <v>28</v>
      </c>
      <c r="E11" s="56" t="s">
        <v>29</v>
      </c>
      <c r="F11" s="57">
        <v>8126</v>
      </c>
      <c r="G11" s="57">
        <v>5000</v>
      </c>
      <c r="H11" s="34">
        <v>3126</v>
      </c>
      <c r="I11" s="34">
        <v>3126</v>
      </c>
      <c r="J11" s="3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5"/>
    </row>
    <row r="12" spans="1:242" s="6" customFormat="1" ht="63" customHeight="1">
      <c r="A12" s="34">
        <v>5</v>
      </c>
      <c r="B12" s="35" t="s">
        <v>30</v>
      </c>
      <c r="C12" s="35" t="s">
        <v>17</v>
      </c>
      <c r="D12" s="35" t="s">
        <v>31</v>
      </c>
      <c r="E12" s="56" t="s">
        <v>22</v>
      </c>
      <c r="F12" s="57">
        <v>8148</v>
      </c>
      <c r="G12" s="57">
        <v>0</v>
      </c>
      <c r="H12" s="57">
        <v>8148</v>
      </c>
      <c r="I12" s="34">
        <v>3000</v>
      </c>
      <c r="J12" s="3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5"/>
    </row>
    <row r="13" spans="1:242" s="6" customFormat="1" ht="72" customHeight="1">
      <c r="A13" s="34">
        <v>6</v>
      </c>
      <c r="B13" s="35" t="s">
        <v>32</v>
      </c>
      <c r="C13" s="35" t="s">
        <v>17</v>
      </c>
      <c r="D13" s="35" t="s">
        <v>33</v>
      </c>
      <c r="E13" s="56" t="s">
        <v>34</v>
      </c>
      <c r="F13" s="57">
        <v>2952</v>
      </c>
      <c r="G13" s="57">
        <v>0</v>
      </c>
      <c r="H13" s="57">
        <v>1000</v>
      </c>
      <c r="I13" s="34">
        <v>0</v>
      </c>
      <c r="J13" s="3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5"/>
    </row>
    <row r="14" spans="1:242" s="6" customFormat="1" ht="84.75" customHeight="1">
      <c r="A14" s="34">
        <v>7</v>
      </c>
      <c r="B14" s="35" t="s">
        <v>35</v>
      </c>
      <c r="C14" s="34" t="s">
        <v>36</v>
      </c>
      <c r="D14" s="35" t="s">
        <v>37</v>
      </c>
      <c r="E14" s="56" t="s">
        <v>38</v>
      </c>
      <c r="F14" s="57">
        <v>5273</v>
      </c>
      <c r="G14" s="57">
        <v>0</v>
      </c>
      <c r="H14" s="57">
        <v>5273</v>
      </c>
      <c r="I14" s="34">
        <v>0</v>
      </c>
      <c r="J14" s="3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5"/>
    </row>
    <row r="15" spans="1:242" s="6" customFormat="1" ht="69" customHeight="1">
      <c r="A15" s="34">
        <v>8</v>
      </c>
      <c r="B15" s="35" t="s">
        <v>39</v>
      </c>
      <c r="C15" s="35" t="s">
        <v>17</v>
      </c>
      <c r="D15" s="35" t="s">
        <v>40</v>
      </c>
      <c r="E15" s="56" t="s">
        <v>41</v>
      </c>
      <c r="F15" s="57">
        <v>3090</v>
      </c>
      <c r="G15" s="57">
        <v>0</v>
      </c>
      <c r="H15" s="57">
        <v>3090</v>
      </c>
      <c r="I15" s="34">
        <v>0</v>
      </c>
      <c r="J15" s="3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5"/>
    </row>
    <row r="16" spans="1:242" s="6" customFormat="1" ht="69" customHeight="1">
      <c r="A16" s="34">
        <v>9</v>
      </c>
      <c r="B16" s="35" t="s">
        <v>42</v>
      </c>
      <c r="C16" s="35" t="s">
        <v>43</v>
      </c>
      <c r="D16" s="36" t="s">
        <v>44</v>
      </c>
      <c r="E16" s="56" t="s">
        <v>45</v>
      </c>
      <c r="F16" s="57">
        <v>12576</v>
      </c>
      <c r="G16" s="57">
        <v>0</v>
      </c>
      <c r="H16" s="57">
        <v>12576</v>
      </c>
      <c r="I16" s="34">
        <v>0</v>
      </c>
      <c r="J16" s="3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5"/>
    </row>
    <row r="17" spans="1:242" s="6" customFormat="1" ht="69.75" customHeight="1">
      <c r="A17" s="34">
        <v>10</v>
      </c>
      <c r="B17" s="35" t="s">
        <v>46</v>
      </c>
      <c r="C17" s="34" t="s">
        <v>17</v>
      </c>
      <c r="D17" s="35" t="s">
        <v>47</v>
      </c>
      <c r="E17" s="36" t="s">
        <v>45</v>
      </c>
      <c r="F17" s="57">
        <v>38226</v>
      </c>
      <c r="G17" s="57">
        <v>0</v>
      </c>
      <c r="H17" s="35">
        <v>38226</v>
      </c>
      <c r="I17" s="35">
        <v>0</v>
      </c>
      <c r="J17" s="3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5"/>
    </row>
    <row r="18" spans="1:242" s="6" customFormat="1" ht="69.75" customHeight="1">
      <c r="A18" s="34">
        <v>11</v>
      </c>
      <c r="B18" s="35" t="s">
        <v>48</v>
      </c>
      <c r="C18" s="34" t="s">
        <v>17</v>
      </c>
      <c r="D18" s="36" t="s">
        <v>49</v>
      </c>
      <c r="E18" s="36" t="s">
        <v>45</v>
      </c>
      <c r="F18" s="57">
        <v>10543</v>
      </c>
      <c r="G18" s="57">
        <v>0</v>
      </c>
      <c r="H18" s="35">
        <v>10543</v>
      </c>
      <c r="I18" s="35">
        <v>0</v>
      </c>
      <c r="J18" s="3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5"/>
    </row>
    <row r="19" spans="1:242" s="6" customFormat="1" ht="112.5" customHeight="1">
      <c r="A19" s="34">
        <v>12</v>
      </c>
      <c r="B19" s="35" t="s">
        <v>50</v>
      </c>
      <c r="C19" s="34" t="s">
        <v>17</v>
      </c>
      <c r="D19" s="35" t="s">
        <v>51</v>
      </c>
      <c r="E19" s="36" t="s">
        <v>45</v>
      </c>
      <c r="F19" s="57">
        <v>16502.67</v>
      </c>
      <c r="G19" s="57">
        <v>0</v>
      </c>
      <c r="H19" s="35">
        <v>16503</v>
      </c>
      <c r="I19" s="35">
        <v>0</v>
      </c>
      <c r="J19" s="3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5"/>
    </row>
    <row r="20" spans="1:241" s="6" customFormat="1" ht="70.5" customHeight="1">
      <c r="A20" s="34">
        <v>13</v>
      </c>
      <c r="B20" s="35" t="s">
        <v>52</v>
      </c>
      <c r="C20" s="34" t="s">
        <v>17</v>
      </c>
      <c r="D20" s="35" t="s">
        <v>53</v>
      </c>
      <c r="E20" s="36" t="s">
        <v>54</v>
      </c>
      <c r="F20" s="57">
        <v>4890</v>
      </c>
      <c r="G20" s="57">
        <v>0</v>
      </c>
      <c r="H20" s="35">
        <v>4890</v>
      </c>
      <c r="I20" s="35">
        <v>0</v>
      </c>
      <c r="J20" s="3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5"/>
    </row>
    <row r="21" spans="1:242" s="6" customFormat="1" ht="70.5" customHeight="1">
      <c r="A21" s="34">
        <v>14</v>
      </c>
      <c r="B21" s="34" t="s">
        <v>55</v>
      </c>
      <c r="C21" s="34" t="s">
        <v>43</v>
      </c>
      <c r="D21" s="37" t="s">
        <v>56</v>
      </c>
      <c r="E21" s="37" t="s">
        <v>57</v>
      </c>
      <c r="F21" s="34">
        <v>2147</v>
      </c>
      <c r="G21" s="57">
        <v>0</v>
      </c>
      <c r="H21" s="35">
        <v>2147</v>
      </c>
      <c r="I21" s="35">
        <v>2147</v>
      </c>
      <c r="J21" s="3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5"/>
    </row>
    <row r="22" spans="1:242" s="6" customFormat="1" ht="70.5" customHeight="1">
      <c r="A22" s="34">
        <v>15</v>
      </c>
      <c r="B22" s="34" t="s">
        <v>58</v>
      </c>
      <c r="C22" s="34" t="s">
        <v>43</v>
      </c>
      <c r="D22" s="37" t="s">
        <v>59</v>
      </c>
      <c r="E22" s="37" t="s">
        <v>45</v>
      </c>
      <c r="F22" s="34">
        <v>6101</v>
      </c>
      <c r="G22" s="57">
        <v>0</v>
      </c>
      <c r="H22" s="35">
        <v>6101</v>
      </c>
      <c r="I22" s="35">
        <v>0</v>
      </c>
      <c r="J22" s="3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5"/>
    </row>
    <row r="23" spans="1:242" s="6" customFormat="1" ht="70.5" customHeight="1">
      <c r="A23" s="34">
        <v>16</v>
      </c>
      <c r="B23" s="34" t="s">
        <v>60</v>
      </c>
      <c r="C23" s="34" t="s">
        <v>17</v>
      </c>
      <c r="D23" s="37" t="s">
        <v>61</v>
      </c>
      <c r="E23" s="37" t="s">
        <v>45</v>
      </c>
      <c r="F23" s="34">
        <v>14117</v>
      </c>
      <c r="G23" s="57">
        <v>0</v>
      </c>
      <c r="H23" s="34">
        <v>14117</v>
      </c>
      <c r="I23" s="35">
        <v>0</v>
      </c>
      <c r="J23" s="3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5"/>
    </row>
    <row r="24" spans="1:242" s="6" customFormat="1" ht="70.5" customHeight="1">
      <c r="A24" s="34">
        <v>17</v>
      </c>
      <c r="B24" s="34" t="s">
        <v>62</v>
      </c>
      <c r="C24" s="34" t="s">
        <v>43</v>
      </c>
      <c r="D24" s="37" t="s">
        <v>63</v>
      </c>
      <c r="E24" s="37" t="s">
        <v>22</v>
      </c>
      <c r="F24" s="34">
        <v>2772</v>
      </c>
      <c r="G24" s="57">
        <v>0</v>
      </c>
      <c r="H24" s="35">
        <v>2772</v>
      </c>
      <c r="I24" s="35">
        <v>1000</v>
      </c>
      <c r="J24" s="3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5"/>
    </row>
    <row r="25" spans="1:242" s="6" customFormat="1" ht="70.5" customHeight="1">
      <c r="A25" s="34">
        <v>18</v>
      </c>
      <c r="B25" s="34" t="s">
        <v>64</v>
      </c>
      <c r="C25" s="34" t="s">
        <v>43</v>
      </c>
      <c r="D25" s="37" t="s">
        <v>65</v>
      </c>
      <c r="E25" s="37" t="s">
        <v>38</v>
      </c>
      <c r="F25" s="34">
        <v>1796</v>
      </c>
      <c r="G25" s="57">
        <v>0</v>
      </c>
      <c r="H25" s="35">
        <v>1796</v>
      </c>
      <c r="I25" s="35">
        <v>0</v>
      </c>
      <c r="J25" s="3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5"/>
    </row>
    <row r="26" spans="1:242" s="6" customFormat="1" ht="70.5" customHeight="1">
      <c r="A26" s="34">
        <v>19</v>
      </c>
      <c r="B26" s="34" t="s">
        <v>66</v>
      </c>
      <c r="C26" s="34" t="s">
        <v>43</v>
      </c>
      <c r="D26" s="37" t="s">
        <v>67</v>
      </c>
      <c r="E26" s="37" t="s">
        <v>57</v>
      </c>
      <c r="F26" s="34">
        <v>1818</v>
      </c>
      <c r="G26" s="57">
        <v>0</v>
      </c>
      <c r="H26" s="34">
        <v>1818</v>
      </c>
      <c r="I26" s="34">
        <v>1818</v>
      </c>
      <c r="J26" s="3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5"/>
    </row>
    <row r="27" spans="1:242" s="6" customFormat="1" ht="70.5" customHeight="1">
      <c r="A27" s="34">
        <v>20</v>
      </c>
      <c r="B27" s="34" t="s">
        <v>68</v>
      </c>
      <c r="C27" s="34" t="s">
        <v>43</v>
      </c>
      <c r="D27" s="37" t="s">
        <v>69</v>
      </c>
      <c r="E27" s="37" t="s">
        <v>54</v>
      </c>
      <c r="F27" s="34">
        <v>9062</v>
      </c>
      <c r="G27" s="57">
        <v>0</v>
      </c>
      <c r="H27" s="34">
        <v>9062</v>
      </c>
      <c r="I27" s="35">
        <v>0</v>
      </c>
      <c r="J27" s="3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5"/>
    </row>
    <row r="28" spans="1:242" s="6" customFormat="1" ht="70.5" customHeight="1">
      <c r="A28" s="34">
        <v>21</v>
      </c>
      <c r="B28" s="34" t="s">
        <v>70</v>
      </c>
      <c r="C28" s="34" t="s">
        <v>43</v>
      </c>
      <c r="D28" s="37" t="s">
        <v>71</v>
      </c>
      <c r="E28" s="37" t="s">
        <v>54</v>
      </c>
      <c r="F28" s="34">
        <v>2385</v>
      </c>
      <c r="G28" s="57">
        <v>0</v>
      </c>
      <c r="H28" s="34">
        <v>2385</v>
      </c>
      <c r="I28" s="35">
        <v>0</v>
      </c>
      <c r="J28" s="3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5"/>
    </row>
    <row r="29" spans="1:242" s="6" customFormat="1" ht="70.5" customHeight="1">
      <c r="A29" s="34">
        <v>22</v>
      </c>
      <c r="B29" s="34" t="s">
        <v>72</v>
      </c>
      <c r="C29" s="34" t="s">
        <v>43</v>
      </c>
      <c r="D29" s="37" t="s">
        <v>73</v>
      </c>
      <c r="E29" s="37" t="s">
        <v>54</v>
      </c>
      <c r="F29" s="34">
        <v>7288</v>
      </c>
      <c r="G29" s="57">
        <v>0</v>
      </c>
      <c r="H29" s="34">
        <v>7288</v>
      </c>
      <c r="I29" s="35">
        <v>0</v>
      </c>
      <c r="J29" s="3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5"/>
    </row>
    <row r="30" spans="1:242" s="6" customFormat="1" ht="70.5" customHeight="1">
      <c r="A30" s="34">
        <v>23</v>
      </c>
      <c r="B30" s="34" t="s">
        <v>74</v>
      </c>
      <c r="C30" s="34" t="s">
        <v>17</v>
      </c>
      <c r="D30" s="37" t="s">
        <v>75</v>
      </c>
      <c r="E30" s="37" t="s">
        <v>34</v>
      </c>
      <c r="F30" s="34">
        <v>12259</v>
      </c>
      <c r="G30" s="57">
        <v>0</v>
      </c>
      <c r="H30" s="34">
        <v>12259</v>
      </c>
      <c r="I30" s="35">
        <v>0</v>
      </c>
      <c r="J30" s="3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5"/>
    </row>
    <row r="31" spans="1:242" s="6" customFormat="1" ht="141" customHeight="1">
      <c r="A31" s="34">
        <v>24</v>
      </c>
      <c r="B31" s="34" t="s">
        <v>76</v>
      </c>
      <c r="C31" s="34" t="s">
        <v>17</v>
      </c>
      <c r="D31" s="37" t="s">
        <v>77</v>
      </c>
      <c r="E31" s="37" t="s">
        <v>78</v>
      </c>
      <c r="F31" s="34">
        <v>23750</v>
      </c>
      <c r="G31" s="57">
        <v>0</v>
      </c>
      <c r="H31" s="34">
        <v>23750</v>
      </c>
      <c r="I31" s="35">
        <v>1000</v>
      </c>
      <c r="J31" s="3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5"/>
    </row>
    <row r="32" spans="1:242" s="6" customFormat="1" ht="70.5" customHeight="1">
      <c r="A32" s="34">
        <v>25</v>
      </c>
      <c r="B32" s="34" t="s">
        <v>79</v>
      </c>
      <c r="C32" s="34" t="s">
        <v>17</v>
      </c>
      <c r="D32" s="37" t="s">
        <v>80</v>
      </c>
      <c r="E32" s="37" t="s">
        <v>78</v>
      </c>
      <c r="F32" s="34">
        <v>2700</v>
      </c>
      <c r="G32" s="57">
        <v>0</v>
      </c>
      <c r="H32" s="34">
        <v>2700</v>
      </c>
      <c r="I32" s="35">
        <v>500</v>
      </c>
      <c r="J32" s="3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5"/>
    </row>
    <row r="33" spans="1:242" s="6" customFormat="1" ht="70.5" customHeight="1">
      <c r="A33" s="34">
        <v>26</v>
      </c>
      <c r="B33" s="34" t="s">
        <v>81</v>
      </c>
      <c r="C33" s="35" t="s">
        <v>43</v>
      </c>
      <c r="D33" s="37" t="s">
        <v>82</v>
      </c>
      <c r="E33" s="56" t="s">
        <v>78</v>
      </c>
      <c r="F33" s="57">
        <v>6000</v>
      </c>
      <c r="G33" s="57">
        <v>0</v>
      </c>
      <c r="H33" s="57">
        <v>6000</v>
      </c>
      <c r="I33" s="35">
        <v>1000</v>
      </c>
      <c r="J33" s="3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5"/>
    </row>
    <row r="34" spans="1:242" s="6" customFormat="1" ht="70.5" customHeight="1">
      <c r="A34" s="34">
        <v>27</v>
      </c>
      <c r="B34" s="34" t="s">
        <v>83</v>
      </c>
      <c r="C34" s="35" t="s">
        <v>43</v>
      </c>
      <c r="D34" s="37" t="s">
        <v>84</v>
      </c>
      <c r="E34" s="56" t="s">
        <v>78</v>
      </c>
      <c r="F34" s="57">
        <v>8000</v>
      </c>
      <c r="G34" s="57">
        <v>0</v>
      </c>
      <c r="H34" s="57">
        <v>8000</v>
      </c>
      <c r="I34" s="35">
        <v>1000</v>
      </c>
      <c r="J34" s="3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5"/>
    </row>
    <row r="35" spans="1:242" s="6" customFormat="1" ht="70.5" customHeight="1">
      <c r="A35" s="34">
        <v>28</v>
      </c>
      <c r="B35" s="34" t="s">
        <v>85</v>
      </c>
      <c r="C35" s="35" t="s">
        <v>17</v>
      </c>
      <c r="D35" s="37" t="s">
        <v>86</v>
      </c>
      <c r="E35" s="56" t="s">
        <v>87</v>
      </c>
      <c r="F35" s="57">
        <v>2100</v>
      </c>
      <c r="G35" s="57">
        <v>0</v>
      </c>
      <c r="H35" s="57">
        <v>2100</v>
      </c>
      <c r="I35" s="35">
        <v>0</v>
      </c>
      <c r="J35" s="3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5"/>
    </row>
    <row r="36" spans="1:242" s="6" customFormat="1" ht="69" customHeight="1">
      <c r="A36" s="34">
        <v>29</v>
      </c>
      <c r="B36" s="34" t="s">
        <v>88</v>
      </c>
      <c r="C36" s="35" t="s">
        <v>17</v>
      </c>
      <c r="D36" s="34" t="s">
        <v>89</v>
      </c>
      <c r="E36" s="56"/>
      <c r="F36" s="57"/>
      <c r="G36" s="57"/>
      <c r="H36" s="57"/>
      <c r="I36" s="34"/>
      <c r="J36" s="34"/>
      <c r="K36" s="19"/>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5"/>
    </row>
    <row r="37" spans="1:242" s="6" customFormat="1" ht="54" customHeight="1">
      <c r="A37" s="34">
        <v>30</v>
      </c>
      <c r="B37" s="34" t="s">
        <v>90</v>
      </c>
      <c r="C37" s="35" t="s">
        <v>17</v>
      </c>
      <c r="D37" s="34" t="s">
        <v>91</v>
      </c>
      <c r="E37" s="56"/>
      <c r="F37" s="57"/>
      <c r="G37" s="57"/>
      <c r="H37" s="57"/>
      <c r="I37" s="34"/>
      <c r="J37" s="3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5"/>
    </row>
    <row r="38" spans="1:242" s="4" customFormat="1" ht="51.75" customHeight="1">
      <c r="A38" s="30" t="s">
        <v>92</v>
      </c>
      <c r="B38" s="32" t="s">
        <v>93</v>
      </c>
      <c r="C38" s="32"/>
      <c r="D38" s="32"/>
      <c r="E38" s="58"/>
      <c r="F38" s="55">
        <f>SUM(F39:F49)</f>
        <v>1581396</v>
      </c>
      <c r="G38" s="55">
        <f>SUM(G39:G49)</f>
        <v>176000</v>
      </c>
      <c r="H38" s="55">
        <f>SUM(H39:H49)</f>
        <v>997836</v>
      </c>
      <c r="I38" s="55">
        <f>SUM(I39:I49)</f>
        <v>142000</v>
      </c>
      <c r="J38" s="55"/>
      <c r="IH38" s="9"/>
    </row>
    <row r="39" spans="1:241" s="7" customFormat="1" ht="112.5" customHeight="1">
      <c r="A39" s="38">
        <v>31</v>
      </c>
      <c r="B39" s="38" t="s">
        <v>94</v>
      </c>
      <c r="C39" s="38" t="s">
        <v>27</v>
      </c>
      <c r="D39" s="38" t="s">
        <v>95</v>
      </c>
      <c r="E39" s="59" t="s">
        <v>96</v>
      </c>
      <c r="F39" s="60">
        <v>148836</v>
      </c>
      <c r="G39" s="60">
        <v>10000</v>
      </c>
      <c r="H39" s="38">
        <v>138836</v>
      </c>
      <c r="I39" s="38">
        <v>25000</v>
      </c>
      <c r="J39" s="38" t="s">
        <v>97</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row>
    <row r="40" spans="1:241" s="7" customFormat="1" ht="102.75" customHeight="1">
      <c r="A40" s="38">
        <v>32</v>
      </c>
      <c r="B40" s="38" t="s">
        <v>98</v>
      </c>
      <c r="C40" s="38" t="s">
        <v>17</v>
      </c>
      <c r="D40" s="38" t="s">
        <v>99</v>
      </c>
      <c r="E40" s="59" t="s">
        <v>100</v>
      </c>
      <c r="F40" s="60">
        <v>200000</v>
      </c>
      <c r="G40" s="60">
        <v>0</v>
      </c>
      <c r="H40" s="38">
        <v>100000</v>
      </c>
      <c r="I40" s="38">
        <v>5000</v>
      </c>
      <c r="J40" s="3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row>
    <row r="41" spans="1:241" s="7" customFormat="1" ht="150" customHeight="1">
      <c r="A41" s="38">
        <v>33</v>
      </c>
      <c r="B41" s="38" t="s">
        <v>101</v>
      </c>
      <c r="C41" s="39" t="s">
        <v>27</v>
      </c>
      <c r="D41" s="38" t="s">
        <v>102</v>
      </c>
      <c r="E41" s="61" t="s">
        <v>96</v>
      </c>
      <c r="F41" s="39">
        <v>30000</v>
      </c>
      <c r="G41" s="39">
        <v>1000</v>
      </c>
      <c r="H41" s="39">
        <v>29000</v>
      </c>
      <c r="I41" s="39">
        <v>10000</v>
      </c>
      <c r="J41" s="60" t="s">
        <v>103</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row>
    <row r="42" spans="1:241" s="7" customFormat="1" ht="114.75" customHeight="1">
      <c r="A42" s="38">
        <v>34</v>
      </c>
      <c r="B42" s="38" t="s">
        <v>104</v>
      </c>
      <c r="C42" s="39" t="s">
        <v>17</v>
      </c>
      <c r="D42" s="38" t="s">
        <v>105</v>
      </c>
      <c r="E42" s="61" t="s">
        <v>78</v>
      </c>
      <c r="F42" s="39">
        <v>30000</v>
      </c>
      <c r="G42" s="39"/>
      <c r="H42" s="39">
        <v>30000</v>
      </c>
      <c r="I42" s="39">
        <v>20000</v>
      </c>
      <c r="J42" s="60" t="s">
        <v>106</v>
      </c>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row>
    <row r="43" spans="1:241" s="7" customFormat="1" ht="106.5" customHeight="1">
      <c r="A43" s="38">
        <v>35</v>
      </c>
      <c r="B43" s="38" t="s">
        <v>107</v>
      </c>
      <c r="C43" s="39" t="s">
        <v>27</v>
      </c>
      <c r="D43" s="38" t="s">
        <v>108</v>
      </c>
      <c r="E43" s="61" t="s">
        <v>109</v>
      </c>
      <c r="F43" s="39">
        <v>65000</v>
      </c>
      <c r="G43" s="39">
        <v>45000</v>
      </c>
      <c r="H43" s="39">
        <v>20000</v>
      </c>
      <c r="I43" s="39">
        <v>5000</v>
      </c>
      <c r="J43" s="60" t="s">
        <v>110</v>
      </c>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row>
    <row r="44" spans="1:241" s="7" customFormat="1" ht="216" customHeight="1">
      <c r="A44" s="38">
        <v>36</v>
      </c>
      <c r="B44" s="40" t="s">
        <v>111</v>
      </c>
      <c r="C44" s="41" t="s">
        <v>17</v>
      </c>
      <c r="D44" s="40" t="s">
        <v>112</v>
      </c>
      <c r="E44" s="62" t="s">
        <v>113</v>
      </c>
      <c r="F44" s="41">
        <v>80000</v>
      </c>
      <c r="G44" s="41">
        <v>0</v>
      </c>
      <c r="H44" s="41">
        <v>40000</v>
      </c>
      <c r="I44" s="41">
        <v>5000</v>
      </c>
      <c r="J44" s="41"/>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row>
    <row r="45" spans="1:242" s="1" customFormat="1" ht="240.75" customHeight="1">
      <c r="A45" s="38">
        <v>37</v>
      </c>
      <c r="B45" s="38" t="s">
        <v>114</v>
      </c>
      <c r="C45" s="38" t="s">
        <v>17</v>
      </c>
      <c r="D45" s="38" t="s">
        <v>115</v>
      </c>
      <c r="E45" s="59" t="s">
        <v>100</v>
      </c>
      <c r="F45" s="60">
        <v>250000</v>
      </c>
      <c r="G45" s="60">
        <v>0</v>
      </c>
      <c r="H45" s="38">
        <v>100000</v>
      </c>
      <c r="I45" s="38">
        <v>5000</v>
      </c>
      <c r="J45" s="38" t="s">
        <v>116</v>
      </c>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row>
    <row r="46" spans="1:242" s="8" customFormat="1" ht="76.5" customHeight="1">
      <c r="A46" s="38">
        <v>38</v>
      </c>
      <c r="B46" s="42" t="s">
        <v>117</v>
      </c>
      <c r="C46" s="38" t="s">
        <v>27</v>
      </c>
      <c r="D46" s="42" t="s">
        <v>118</v>
      </c>
      <c r="E46" s="59" t="s">
        <v>96</v>
      </c>
      <c r="F46" s="60">
        <v>350000</v>
      </c>
      <c r="G46" s="60">
        <v>30000</v>
      </c>
      <c r="H46" s="60">
        <v>320000</v>
      </c>
      <c r="I46" s="60">
        <v>10000</v>
      </c>
      <c r="J46" s="60" t="s">
        <v>119</v>
      </c>
      <c r="IH46" s="7"/>
    </row>
    <row r="47" spans="1:242" s="8" customFormat="1" ht="76.5" customHeight="1">
      <c r="A47" s="38">
        <v>39</v>
      </c>
      <c r="B47" s="42" t="s">
        <v>120</v>
      </c>
      <c r="C47" s="38" t="s">
        <v>17</v>
      </c>
      <c r="D47" s="42" t="s">
        <v>121</v>
      </c>
      <c r="E47" s="59" t="s">
        <v>122</v>
      </c>
      <c r="F47" s="60">
        <v>87560</v>
      </c>
      <c r="G47" s="60">
        <v>0</v>
      </c>
      <c r="H47" s="60">
        <v>60000</v>
      </c>
      <c r="I47" s="60">
        <v>20000</v>
      </c>
      <c r="J47" s="60"/>
      <c r="IH47" s="7"/>
    </row>
    <row r="48" spans="1:242" s="8" customFormat="1" ht="123" customHeight="1">
      <c r="A48" s="38">
        <v>40</v>
      </c>
      <c r="B48" s="42" t="s">
        <v>123</v>
      </c>
      <c r="C48" s="38" t="s">
        <v>27</v>
      </c>
      <c r="D48" s="42" t="s">
        <v>124</v>
      </c>
      <c r="E48" s="59" t="s">
        <v>125</v>
      </c>
      <c r="F48" s="60">
        <v>170000</v>
      </c>
      <c r="G48" s="60">
        <v>90000</v>
      </c>
      <c r="H48" s="60">
        <v>80000</v>
      </c>
      <c r="I48" s="60">
        <v>30000</v>
      </c>
      <c r="J48" s="60" t="s">
        <v>126</v>
      </c>
      <c r="IH48" s="7"/>
    </row>
    <row r="49" spans="1:242" s="4" customFormat="1" ht="76.5" customHeight="1">
      <c r="A49" s="38">
        <v>41</v>
      </c>
      <c r="B49" s="43" t="s">
        <v>127</v>
      </c>
      <c r="C49" s="33" t="s">
        <v>17</v>
      </c>
      <c r="D49" s="33" t="s">
        <v>128</v>
      </c>
      <c r="E49" s="54" t="s">
        <v>129</v>
      </c>
      <c r="F49" s="63">
        <v>170000</v>
      </c>
      <c r="G49" s="63">
        <v>0</v>
      </c>
      <c r="H49" s="63">
        <v>80000</v>
      </c>
      <c r="I49" s="63">
        <v>7000</v>
      </c>
      <c r="J49" s="63"/>
      <c r="IH49" s="75"/>
    </row>
    <row r="50" spans="1:241" s="9" customFormat="1" ht="45" customHeight="1">
      <c r="A50" s="44" t="s">
        <v>130</v>
      </c>
      <c r="B50" s="32" t="s">
        <v>131</v>
      </c>
      <c r="C50" s="45"/>
      <c r="D50" s="32"/>
      <c r="E50" s="31"/>
      <c r="F50" s="45">
        <f>SUM(F51:F73)</f>
        <v>1790437</v>
      </c>
      <c r="G50" s="45">
        <f>SUM(G51:G73)</f>
        <v>157000</v>
      </c>
      <c r="H50" s="45">
        <f>SUM(H51:H73)</f>
        <v>1341637</v>
      </c>
      <c r="I50" s="45">
        <f>SUM(I51:I73)</f>
        <v>159100</v>
      </c>
      <c r="J50" s="45"/>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row>
    <row r="51" spans="1:241" s="7" customFormat="1" ht="141.75" customHeight="1">
      <c r="A51" s="38">
        <v>42</v>
      </c>
      <c r="B51" s="42" t="s">
        <v>132</v>
      </c>
      <c r="C51" s="42" t="s">
        <v>27</v>
      </c>
      <c r="D51" s="42" t="s">
        <v>133</v>
      </c>
      <c r="E51" s="64" t="s">
        <v>96</v>
      </c>
      <c r="F51" s="65">
        <v>37257</v>
      </c>
      <c r="G51" s="42">
        <v>5000</v>
      </c>
      <c r="H51" s="65">
        <v>32257</v>
      </c>
      <c r="I51" s="42">
        <v>5000</v>
      </c>
      <c r="J51" s="42" t="s">
        <v>134</v>
      </c>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row>
    <row r="52" spans="1:241" s="7" customFormat="1" ht="91.5" customHeight="1">
      <c r="A52" s="38">
        <v>43</v>
      </c>
      <c r="B52" s="42" t="s">
        <v>135</v>
      </c>
      <c r="C52" s="38" t="s">
        <v>17</v>
      </c>
      <c r="D52" s="42" t="s">
        <v>136</v>
      </c>
      <c r="E52" s="64" t="s">
        <v>45</v>
      </c>
      <c r="F52" s="42">
        <v>5000</v>
      </c>
      <c r="G52" s="42">
        <v>0</v>
      </c>
      <c r="H52" s="65">
        <v>2000</v>
      </c>
      <c r="I52" s="42">
        <v>0</v>
      </c>
      <c r="J52" s="42"/>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row>
    <row r="53" spans="1:241" s="7" customFormat="1" ht="186.75" customHeight="1">
      <c r="A53" s="38">
        <v>44</v>
      </c>
      <c r="B53" s="38" t="s">
        <v>137</v>
      </c>
      <c r="C53" s="38" t="s">
        <v>17</v>
      </c>
      <c r="D53" s="38" t="s">
        <v>138</v>
      </c>
      <c r="E53" s="59" t="s">
        <v>78</v>
      </c>
      <c r="F53" s="60">
        <v>50000</v>
      </c>
      <c r="G53" s="60">
        <v>0</v>
      </c>
      <c r="H53" s="60">
        <v>50000</v>
      </c>
      <c r="I53" s="38">
        <v>2000</v>
      </c>
      <c r="J53" s="38" t="s">
        <v>139</v>
      </c>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row>
    <row r="54" spans="1:241" s="7" customFormat="1" ht="93" customHeight="1">
      <c r="A54" s="38">
        <v>45</v>
      </c>
      <c r="B54" s="42" t="s">
        <v>140</v>
      </c>
      <c r="C54" s="42" t="s">
        <v>17</v>
      </c>
      <c r="D54" s="42" t="s">
        <v>141</v>
      </c>
      <c r="E54" s="64" t="s">
        <v>78</v>
      </c>
      <c r="F54" s="65">
        <v>20000</v>
      </c>
      <c r="G54" s="42">
        <v>0</v>
      </c>
      <c r="H54" s="65">
        <v>20000</v>
      </c>
      <c r="I54" s="42">
        <v>6000</v>
      </c>
      <c r="J54" s="42" t="s">
        <v>142</v>
      </c>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row>
    <row r="55" spans="1:241" s="7" customFormat="1" ht="94.5" customHeight="1">
      <c r="A55" s="38">
        <v>46</v>
      </c>
      <c r="B55" s="42" t="s">
        <v>143</v>
      </c>
      <c r="C55" s="42" t="s">
        <v>17</v>
      </c>
      <c r="D55" s="42" t="s">
        <v>144</v>
      </c>
      <c r="E55" s="64" t="s">
        <v>87</v>
      </c>
      <c r="F55" s="65">
        <v>15000</v>
      </c>
      <c r="G55" s="42">
        <v>0</v>
      </c>
      <c r="H55" s="65">
        <v>15000</v>
      </c>
      <c r="I55" s="42">
        <v>0</v>
      </c>
      <c r="J55" s="42" t="s">
        <v>145</v>
      </c>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row>
    <row r="56" spans="1:242" s="8" customFormat="1" ht="114.75" customHeight="1">
      <c r="A56" s="38">
        <v>47</v>
      </c>
      <c r="B56" s="38" t="s">
        <v>146</v>
      </c>
      <c r="C56" s="38" t="s">
        <v>27</v>
      </c>
      <c r="D56" s="38" t="s">
        <v>147</v>
      </c>
      <c r="E56" s="59" t="s">
        <v>148</v>
      </c>
      <c r="F56" s="60">
        <v>58596</v>
      </c>
      <c r="G56" s="60">
        <v>26000</v>
      </c>
      <c r="H56" s="60">
        <v>32596</v>
      </c>
      <c r="I56" s="60">
        <v>20000</v>
      </c>
      <c r="J56" s="60" t="s">
        <v>149</v>
      </c>
      <c r="IH56" s="76"/>
    </row>
    <row r="57" spans="1:242" s="8" customFormat="1" ht="67.5" customHeight="1">
      <c r="A57" s="38">
        <v>48</v>
      </c>
      <c r="B57" s="38" t="s">
        <v>150</v>
      </c>
      <c r="C57" s="38" t="s">
        <v>27</v>
      </c>
      <c r="D57" s="38" t="s">
        <v>151</v>
      </c>
      <c r="E57" s="59" t="s">
        <v>148</v>
      </c>
      <c r="F57" s="60">
        <v>188095</v>
      </c>
      <c r="G57" s="60">
        <v>89000</v>
      </c>
      <c r="H57" s="60">
        <v>99095</v>
      </c>
      <c r="I57" s="60">
        <v>50000</v>
      </c>
      <c r="J57" s="60" t="s">
        <v>152</v>
      </c>
      <c r="IH57" s="76"/>
    </row>
    <row r="58" spans="1:242" s="7" customFormat="1" ht="63.75" customHeight="1">
      <c r="A58" s="38">
        <v>49</v>
      </c>
      <c r="B58" s="38" t="s">
        <v>153</v>
      </c>
      <c r="C58" s="38" t="s">
        <v>17</v>
      </c>
      <c r="D58" s="38" t="s">
        <v>154</v>
      </c>
      <c r="E58" s="59" t="s">
        <v>45</v>
      </c>
      <c r="F58" s="60">
        <v>320000</v>
      </c>
      <c r="G58" s="38">
        <v>0</v>
      </c>
      <c r="H58" s="38">
        <v>320000</v>
      </c>
      <c r="I58" s="38">
        <v>0</v>
      </c>
      <c r="J58" s="60" t="s">
        <v>155</v>
      </c>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20"/>
    </row>
    <row r="59" spans="1:242" s="7" customFormat="1" ht="153.75" customHeight="1">
      <c r="A59" s="38">
        <v>50</v>
      </c>
      <c r="B59" s="38" t="s">
        <v>156</v>
      </c>
      <c r="C59" s="38" t="s">
        <v>17</v>
      </c>
      <c r="D59" s="38" t="s">
        <v>157</v>
      </c>
      <c r="E59" s="59" t="s">
        <v>158</v>
      </c>
      <c r="F59" s="60">
        <v>205000</v>
      </c>
      <c r="G59" s="60">
        <v>32000</v>
      </c>
      <c r="H59" s="60">
        <v>60900</v>
      </c>
      <c r="I59" s="60">
        <v>6500</v>
      </c>
      <c r="J59" s="60" t="s">
        <v>159</v>
      </c>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76"/>
    </row>
    <row r="60" spans="1:242" s="7" customFormat="1" ht="105.75" customHeight="1">
      <c r="A60" s="38">
        <v>51</v>
      </c>
      <c r="B60" s="38" t="s">
        <v>160</v>
      </c>
      <c r="C60" s="38" t="s">
        <v>17</v>
      </c>
      <c r="D60" s="38" t="s">
        <v>161</v>
      </c>
      <c r="E60" s="59" t="s">
        <v>87</v>
      </c>
      <c r="F60" s="60">
        <v>80000</v>
      </c>
      <c r="G60" s="60">
        <v>0</v>
      </c>
      <c r="H60" s="60">
        <v>80000</v>
      </c>
      <c r="I60" s="60">
        <v>0</v>
      </c>
      <c r="J60" s="60" t="s">
        <v>162</v>
      </c>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76"/>
    </row>
    <row r="61" spans="1:242" s="7" customFormat="1" ht="132" customHeight="1">
      <c r="A61" s="38">
        <v>52</v>
      </c>
      <c r="B61" s="38" t="s">
        <v>163</v>
      </c>
      <c r="C61" s="38" t="s">
        <v>17</v>
      </c>
      <c r="D61" s="46" t="s">
        <v>164</v>
      </c>
      <c r="E61" s="59" t="s">
        <v>87</v>
      </c>
      <c r="F61" s="60">
        <v>20000</v>
      </c>
      <c r="G61" s="60">
        <v>0</v>
      </c>
      <c r="H61" s="60">
        <v>20000</v>
      </c>
      <c r="I61" s="60">
        <v>0</v>
      </c>
      <c r="J61" s="60" t="s">
        <v>165</v>
      </c>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76"/>
    </row>
    <row r="62" spans="1:242" s="7" customFormat="1" ht="162.75" customHeight="1">
      <c r="A62" s="38">
        <v>53</v>
      </c>
      <c r="B62" s="38" t="s">
        <v>166</v>
      </c>
      <c r="C62" s="40" t="s">
        <v>17</v>
      </c>
      <c r="D62" s="46" t="s">
        <v>167</v>
      </c>
      <c r="E62" s="59" t="s">
        <v>168</v>
      </c>
      <c r="F62" s="60">
        <v>14000</v>
      </c>
      <c r="G62" s="60">
        <v>0</v>
      </c>
      <c r="H62" s="60">
        <v>14000</v>
      </c>
      <c r="I62" s="60">
        <v>1100</v>
      </c>
      <c r="J62" s="60" t="s">
        <v>165</v>
      </c>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76"/>
    </row>
    <row r="63" spans="1:242" s="7" customFormat="1" ht="160.5" customHeight="1">
      <c r="A63" s="38">
        <v>54</v>
      </c>
      <c r="B63" s="40" t="s">
        <v>169</v>
      </c>
      <c r="C63" s="40" t="s">
        <v>27</v>
      </c>
      <c r="D63" s="46" t="s">
        <v>170</v>
      </c>
      <c r="E63" s="59" t="s">
        <v>171</v>
      </c>
      <c r="F63" s="60">
        <v>21700</v>
      </c>
      <c r="G63" s="60">
        <v>1000</v>
      </c>
      <c r="H63" s="60">
        <v>15000</v>
      </c>
      <c r="I63" s="60">
        <v>2000</v>
      </c>
      <c r="J63" s="60" t="s">
        <v>172</v>
      </c>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76"/>
    </row>
    <row r="64" spans="1:242" s="7" customFormat="1" ht="237" customHeight="1">
      <c r="A64" s="38">
        <v>55</v>
      </c>
      <c r="B64" s="40" t="s">
        <v>173</v>
      </c>
      <c r="C64" s="40" t="s">
        <v>17</v>
      </c>
      <c r="D64" s="47" t="s">
        <v>174</v>
      </c>
      <c r="E64" s="59" t="s">
        <v>122</v>
      </c>
      <c r="F64" s="60">
        <v>6000</v>
      </c>
      <c r="G64" s="60">
        <v>0</v>
      </c>
      <c r="H64" s="60">
        <v>5000</v>
      </c>
      <c r="I64" s="60">
        <v>500</v>
      </c>
      <c r="J64" s="60" t="s">
        <v>175</v>
      </c>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76"/>
    </row>
    <row r="65" spans="1:242" s="7" customFormat="1" ht="84" customHeight="1">
      <c r="A65" s="38">
        <v>56</v>
      </c>
      <c r="B65" s="38" t="s">
        <v>176</v>
      </c>
      <c r="C65" s="38" t="s">
        <v>17</v>
      </c>
      <c r="D65" s="38" t="s">
        <v>177</v>
      </c>
      <c r="E65" s="59" t="s">
        <v>178</v>
      </c>
      <c r="F65" s="60">
        <v>35000</v>
      </c>
      <c r="G65" s="60">
        <v>0</v>
      </c>
      <c r="H65" s="60">
        <v>35000</v>
      </c>
      <c r="I65" s="60">
        <v>30000</v>
      </c>
      <c r="J65" s="60"/>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76"/>
    </row>
    <row r="66" spans="1:242" s="7" customFormat="1" ht="84" customHeight="1">
      <c r="A66" s="38">
        <v>57</v>
      </c>
      <c r="B66" s="38" t="s">
        <v>179</v>
      </c>
      <c r="C66" s="38" t="s">
        <v>17</v>
      </c>
      <c r="D66" s="38" t="s">
        <v>180</v>
      </c>
      <c r="E66" s="59" t="s">
        <v>22</v>
      </c>
      <c r="F66" s="60">
        <v>15100</v>
      </c>
      <c r="G66" s="60">
        <v>0</v>
      </c>
      <c r="H66" s="60">
        <v>15100</v>
      </c>
      <c r="I66" s="60">
        <v>10000</v>
      </c>
      <c r="J66" s="60"/>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76"/>
    </row>
    <row r="67" spans="1:242" s="7" customFormat="1" ht="105" customHeight="1">
      <c r="A67" s="38">
        <v>58</v>
      </c>
      <c r="B67" s="38" t="s">
        <v>181</v>
      </c>
      <c r="C67" s="38" t="s">
        <v>17</v>
      </c>
      <c r="D67" s="38" t="s">
        <v>182</v>
      </c>
      <c r="E67" s="59" t="s">
        <v>87</v>
      </c>
      <c r="F67" s="60">
        <v>25000</v>
      </c>
      <c r="G67" s="60">
        <v>0</v>
      </c>
      <c r="H67" s="60">
        <v>25000</v>
      </c>
      <c r="I67" s="60">
        <v>0</v>
      </c>
      <c r="J67" s="60"/>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76"/>
    </row>
    <row r="68" spans="1:241" s="7" customFormat="1" ht="120.75" customHeight="1">
      <c r="A68" s="38">
        <v>59</v>
      </c>
      <c r="B68" s="42" t="s">
        <v>183</v>
      </c>
      <c r="C68" s="42" t="s">
        <v>27</v>
      </c>
      <c r="D68" s="42" t="s">
        <v>184</v>
      </c>
      <c r="E68" s="64" t="s">
        <v>96</v>
      </c>
      <c r="F68" s="65">
        <v>82000</v>
      </c>
      <c r="G68" s="42">
        <v>4000</v>
      </c>
      <c r="H68" s="65">
        <v>78000</v>
      </c>
      <c r="I68" s="42">
        <v>15000</v>
      </c>
      <c r="J68" s="42" t="s">
        <v>185</v>
      </c>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row>
    <row r="69" spans="1:241" s="7" customFormat="1" ht="82.5" customHeight="1">
      <c r="A69" s="38">
        <v>60</v>
      </c>
      <c r="B69" s="42" t="s">
        <v>186</v>
      </c>
      <c r="C69" s="42" t="s">
        <v>17</v>
      </c>
      <c r="D69" s="42" t="s">
        <v>187</v>
      </c>
      <c r="E69" s="64" t="s">
        <v>78</v>
      </c>
      <c r="F69" s="65">
        <v>15000</v>
      </c>
      <c r="G69" s="42">
        <v>0</v>
      </c>
      <c r="H69" s="65">
        <v>15000</v>
      </c>
      <c r="I69" s="42">
        <v>5000</v>
      </c>
      <c r="J69" s="42" t="s">
        <v>188</v>
      </c>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row>
    <row r="70" spans="1:241" s="7" customFormat="1" ht="76.5" customHeight="1">
      <c r="A70" s="38">
        <v>61</v>
      </c>
      <c r="B70" s="38" t="s">
        <v>189</v>
      </c>
      <c r="C70" s="38" t="s">
        <v>17</v>
      </c>
      <c r="D70" s="38" t="s">
        <v>190</v>
      </c>
      <c r="E70" s="59" t="s">
        <v>191</v>
      </c>
      <c r="F70" s="60">
        <v>400000</v>
      </c>
      <c r="G70" s="60">
        <v>0</v>
      </c>
      <c r="H70" s="38">
        <v>350000</v>
      </c>
      <c r="I70" s="38">
        <v>0</v>
      </c>
      <c r="J70" s="3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row>
    <row r="71" spans="1:10" s="7" customFormat="1" ht="189" customHeight="1">
      <c r="A71" s="38">
        <v>62</v>
      </c>
      <c r="B71" s="77" t="s">
        <v>192</v>
      </c>
      <c r="C71" s="38" t="s">
        <v>17</v>
      </c>
      <c r="D71" s="42" t="s">
        <v>193</v>
      </c>
      <c r="E71" s="61" t="s">
        <v>22</v>
      </c>
      <c r="F71" s="77">
        <v>6189</v>
      </c>
      <c r="G71" s="42">
        <v>0</v>
      </c>
      <c r="H71" s="39">
        <v>6189</v>
      </c>
      <c r="I71" s="39">
        <v>4500</v>
      </c>
      <c r="J71" s="42" t="s">
        <v>194</v>
      </c>
    </row>
    <row r="72" spans="1:10" s="7" customFormat="1" ht="204.75" customHeight="1">
      <c r="A72" s="38">
        <v>63</v>
      </c>
      <c r="B72" s="77" t="s">
        <v>195</v>
      </c>
      <c r="C72" s="38" t="s">
        <v>17</v>
      </c>
      <c r="D72" s="77" t="s">
        <v>196</v>
      </c>
      <c r="E72" s="61" t="s">
        <v>197</v>
      </c>
      <c r="F72" s="77">
        <v>1500</v>
      </c>
      <c r="G72" s="42">
        <v>0</v>
      </c>
      <c r="H72" s="42">
        <v>1500</v>
      </c>
      <c r="I72" s="42">
        <v>1500</v>
      </c>
      <c r="J72" s="42" t="s">
        <v>194</v>
      </c>
    </row>
    <row r="73" spans="1:242" s="7" customFormat="1" ht="244.5" customHeight="1">
      <c r="A73" s="38">
        <v>64</v>
      </c>
      <c r="B73" s="78" t="s">
        <v>198</v>
      </c>
      <c r="C73" s="78" t="s">
        <v>17</v>
      </c>
      <c r="D73" s="43" t="s">
        <v>199</v>
      </c>
      <c r="E73" s="59" t="s">
        <v>200</v>
      </c>
      <c r="F73" s="89">
        <v>170000</v>
      </c>
      <c r="G73" s="78">
        <v>0</v>
      </c>
      <c r="H73" s="78">
        <v>50000</v>
      </c>
      <c r="I73" s="78">
        <v>0</v>
      </c>
      <c r="J73" s="7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20"/>
    </row>
    <row r="74" spans="1:241" s="9" customFormat="1" ht="45" customHeight="1">
      <c r="A74" s="30" t="s">
        <v>201</v>
      </c>
      <c r="B74" s="79" t="s">
        <v>202</v>
      </c>
      <c r="C74" s="79"/>
      <c r="D74" s="79"/>
      <c r="E74" s="90"/>
      <c r="F74" s="91">
        <f>SUM(F75:F99)</f>
        <v>424032.31</v>
      </c>
      <c r="G74" s="91">
        <f>SUM(G75:G99)</f>
        <v>22087</v>
      </c>
      <c r="H74" s="91">
        <f>SUM(H75:H99)</f>
        <v>401945.31</v>
      </c>
      <c r="I74" s="91">
        <f>SUM(I75:I99)</f>
        <v>105179.76000000001</v>
      </c>
      <c r="J74" s="91">
        <f>SUM(J75:J99)</f>
        <v>0</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row>
    <row r="75" spans="1:241" s="7" customFormat="1" ht="99.75" customHeight="1">
      <c r="A75" s="38">
        <v>65</v>
      </c>
      <c r="B75" s="38" t="s">
        <v>203</v>
      </c>
      <c r="C75" s="38" t="s">
        <v>27</v>
      </c>
      <c r="D75" s="38" t="s">
        <v>204</v>
      </c>
      <c r="E75" s="59" t="s">
        <v>205</v>
      </c>
      <c r="F75" s="60">
        <v>20000</v>
      </c>
      <c r="G75" s="60">
        <v>2000</v>
      </c>
      <c r="H75" s="38">
        <v>18000</v>
      </c>
      <c r="I75" s="38">
        <v>5000</v>
      </c>
      <c r="J75" s="38" t="s">
        <v>206</v>
      </c>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row>
    <row r="76" spans="1:241" s="10" customFormat="1" ht="114.75" customHeight="1">
      <c r="A76" s="38">
        <v>66</v>
      </c>
      <c r="B76" s="33" t="s">
        <v>207</v>
      </c>
      <c r="C76" s="33" t="s">
        <v>27</v>
      </c>
      <c r="D76" s="33" t="s">
        <v>208</v>
      </c>
      <c r="E76" s="54" t="s">
        <v>209</v>
      </c>
      <c r="F76" s="63">
        <v>6000</v>
      </c>
      <c r="G76" s="63">
        <v>500</v>
      </c>
      <c r="H76" s="33">
        <v>5500</v>
      </c>
      <c r="I76" s="33">
        <v>2000</v>
      </c>
      <c r="J76" s="33" t="s">
        <v>210</v>
      </c>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row>
    <row r="77" spans="1:241" s="7" customFormat="1" ht="87.75" customHeight="1">
      <c r="A77" s="38">
        <v>67</v>
      </c>
      <c r="B77" s="38" t="s">
        <v>211</v>
      </c>
      <c r="C77" s="38" t="s">
        <v>27</v>
      </c>
      <c r="D77" s="38" t="s">
        <v>212</v>
      </c>
      <c r="E77" s="59" t="s">
        <v>96</v>
      </c>
      <c r="F77" s="60">
        <v>10250</v>
      </c>
      <c r="G77" s="39">
        <v>3000</v>
      </c>
      <c r="H77" s="60">
        <v>7250</v>
      </c>
      <c r="I77" s="38">
        <v>3000</v>
      </c>
      <c r="J77" s="38" t="s">
        <v>213</v>
      </c>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row>
    <row r="78" spans="1:241" s="7" customFormat="1" ht="99.75" customHeight="1">
      <c r="A78" s="38">
        <v>68</v>
      </c>
      <c r="B78" s="38" t="s">
        <v>214</v>
      </c>
      <c r="C78" s="38" t="s">
        <v>27</v>
      </c>
      <c r="D78" s="38" t="s">
        <v>215</v>
      </c>
      <c r="E78" s="59" t="s">
        <v>209</v>
      </c>
      <c r="F78" s="60">
        <v>80730</v>
      </c>
      <c r="G78" s="60">
        <v>3847</v>
      </c>
      <c r="H78" s="60">
        <v>76883</v>
      </c>
      <c r="I78" s="38">
        <v>30000</v>
      </c>
      <c r="J78" s="38" t="s">
        <v>216</v>
      </c>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row>
    <row r="79" spans="1:241" s="7" customFormat="1" ht="100.5" customHeight="1">
      <c r="A79" s="38">
        <v>69</v>
      </c>
      <c r="B79" s="77" t="s">
        <v>217</v>
      </c>
      <c r="C79" s="77" t="s">
        <v>27</v>
      </c>
      <c r="D79" s="80" t="s">
        <v>218</v>
      </c>
      <c r="E79" s="92" t="s">
        <v>29</v>
      </c>
      <c r="F79" s="93">
        <v>3900</v>
      </c>
      <c r="G79" s="93">
        <v>2400</v>
      </c>
      <c r="H79" s="77">
        <v>1500</v>
      </c>
      <c r="I79" s="77">
        <v>1500</v>
      </c>
      <c r="J79" s="77" t="s">
        <v>219</v>
      </c>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row>
    <row r="80" spans="1:241" s="7" customFormat="1" ht="100.5" customHeight="1">
      <c r="A80" s="38">
        <v>70</v>
      </c>
      <c r="B80" s="77" t="s">
        <v>220</v>
      </c>
      <c r="C80" s="77" t="s">
        <v>17</v>
      </c>
      <c r="D80" s="80" t="s">
        <v>221</v>
      </c>
      <c r="E80" s="92" t="s">
        <v>87</v>
      </c>
      <c r="F80" s="93">
        <v>48647</v>
      </c>
      <c r="G80" s="93">
        <v>0</v>
      </c>
      <c r="H80" s="77">
        <v>48647</v>
      </c>
      <c r="I80" s="77">
        <v>0</v>
      </c>
      <c r="J80" s="77" t="s">
        <v>222</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row>
    <row r="81" spans="1:241" s="7" customFormat="1" ht="69.75" customHeight="1">
      <c r="A81" s="38">
        <v>71</v>
      </c>
      <c r="B81" s="77" t="s">
        <v>223</v>
      </c>
      <c r="C81" s="77" t="s">
        <v>17</v>
      </c>
      <c r="D81" s="80" t="s">
        <v>224</v>
      </c>
      <c r="E81" s="92" t="s">
        <v>87</v>
      </c>
      <c r="F81" s="93">
        <v>18750</v>
      </c>
      <c r="G81" s="93">
        <v>0</v>
      </c>
      <c r="H81" s="77">
        <v>18750</v>
      </c>
      <c r="I81" s="77">
        <v>0</v>
      </c>
      <c r="J81" s="77" t="s">
        <v>225</v>
      </c>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row>
    <row r="82" spans="1:241" s="7" customFormat="1" ht="100.5" customHeight="1">
      <c r="A82" s="38">
        <v>72</v>
      </c>
      <c r="B82" s="77" t="s">
        <v>226</v>
      </c>
      <c r="C82" s="77" t="s">
        <v>17</v>
      </c>
      <c r="D82" s="80" t="s">
        <v>227</v>
      </c>
      <c r="E82" s="92" t="s">
        <v>87</v>
      </c>
      <c r="F82" s="93">
        <v>15137</v>
      </c>
      <c r="G82" s="93">
        <v>0</v>
      </c>
      <c r="H82" s="77">
        <v>15137</v>
      </c>
      <c r="I82" s="77">
        <v>15137</v>
      </c>
      <c r="J82" s="77" t="s">
        <v>228</v>
      </c>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row>
    <row r="83" spans="1:241" s="7" customFormat="1" ht="84" customHeight="1">
      <c r="A83" s="38">
        <v>73</v>
      </c>
      <c r="B83" s="77" t="s">
        <v>229</v>
      </c>
      <c r="C83" s="77" t="s">
        <v>17</v>
      </c>
      <c r="D83" s="80" t="s">
        <v>230</v>
      </c>
      <c r="E83" s="92" t="s">
        <v>87</v>
      </c>
      <c r="F83" s="93">
        <v>12000</v>
      </c>
      <c r="G83" s="93">
        <v>0</v>
      </c>
      <c r="H83" s="77">
        <v>12000</v>
      </c>
      <c r="I83" s="77">
        <v>2000</v>
      </c>
      <c r="J83" s="77" t="s">
        <v>231</v>
      </c>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row>
    <row r="84" spans="1:241" s="7" customFormat="1" ht="105.75" customHeight="1">
      <c r="A84" s="38">
        <v>74</v>
      </c>
      <c r="B84" s="81" t="s">
        <v>232</v>
      </c>
      <c r="C84" s="81" t="s">
        <v>17</v>
      </c>
      <c r="D84" s="81" t="s">
        <v>233</v>
      </c>
      <c r="E84" s="94" t="s">
        <v>78</v>
      </c>
      <c r="F84" s="81">
        <v>6000</v>
      </c>
      <c r="G84" s="81">
        <v>0</v>
      </c>
      <c r="H84" s="81">
        <v>6000</v>
      </c>
      <c r="I84" s="81">
        <v>3000</v>
      </c>
      <c r="J84" s="81" t="s">
        <v>234</v>
      </c>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row>
    <row r="85" spans="1:241" s="7" customFormat="1" ht="195.75" customHeight="1">
      <c r="A85" s="38">
        <v>75</v>
      </c>
      <c r="B85" s="82" t="s">
        <v>235</v>
      </c>
      <c r="C85" s="38" t="s">
        <v>27</v>
      </c>
      <c r="D85" s="38" t="s">
        <v>236</v>
      </c>
      <c r="E85" s="61" t="s">
        <v>209</v>
      </c>
      <c r="F85" s="82">
        <v>15000</v>
      </c>
      <c r="G85" s="82">
        <v>3000</v>
      </c>
      <c r="H85" s="82">
        <v>12000</v>
      </c>
      <c r="I85" s="82">
        <v>5000</v>
      </c>
      <c r="J85" s="38" t="s">
        <v>237</v>
      </c>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row>
    <row r="86" spans="1:242" s="11" customFormat="1" ht="240.75" customHeight="1">
      <c r="A86" s="38">
        <v>76</v>
      </c>
      <c r="B86" s="33" t="s">
        <v>238</v>
      </c>
      <c r="C86" s="33" t="s">
        <v>27</v>
      </c>
      <c r="D86" s="83" t="s">
        <v>239</v>
      </c>
      <c r="E86" s="54" t="s">
        <v>96</v>
      </c>
      <c r="F86" s="63">
        <v>15000</v>
      </c>
      <c r="G86" s="63">
        <v>4400</v>
      </c>
      <c r="H86" s="33">
        <v>10600</v>
      </c>
      <c r="I86" s="33">
        <v>3000</v>
      </c>
      <c r="J86" s="33" t="s">
        <v>240</v>
      </c>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10"/>
    </row>
    <row r="87" spans="1:242" s="11" customFormat="1" ht="52.5" customHeight="1">
      <c r="A87" s="38">
        <v>77</v>
      </c>
      <c r="B87" s="84" t="s">
        <v>241</v>
      </c>
      <c r="C87" s="33" t="s">
        <v>17</v>
      </c>
      <c r="D87" s="33" t="s">
        <v>242</v>
      </c>
      <c r="E87" s="54" t="s">
        <v>78</v>
      </c>
      <c r="F87" s="63">
        <v>12440</v>
      </c>
      <c r="G87" s="63">
        <v>2440</v>
      </c>
      <c r="H87" s="33">
        <v>10000</v>
      </c>
      <c r="I87" s="33">
        <v>1950</v>
      </c>
      <c r="J87" s="3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10"/>
    </row>
    <row r="88" spans="1:242" s="11" customFormat="1" ht="60" customHeight="1">
      <c r="A88" s="38">
        <v>78</v>
      </c>
      <c r="B88" s="33" t="s">
        <v>243</v>
      </c>
      <c r="C88" s="33" t="s">
        <v>17</v>
      </c>
      <c r="D88" s="33" t="s">
        <v>244</v>
      </c>
      <c r="E88" s="54" t="s">
        <v>96</v>
      </c>
      <c r="F88" s="63">
        <v>6759.9</v>
      </c>
      <c r="G88" s="63">
        <v>0</v>
      </c>
      <c r="H88" s="63">
        <v>6759.9</v>
      </c>
      <c r="I88" s="33">
        <v>843.35</v>
      </c>
      <c r="J88" s="3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10"/>
    </row>
    <row r="89" spans="1:242" s="11" customFormat="1" ht="132" customHeight="1">
      <c r="A89" s="38">
        <v>79</v>
      </c>
      <c r="B89" s="84" t="s">
        <v>245</v>
      </c>
      <c r="C89" s="33" t="s">
        <v>17</v>
      </c>
      <c r="D89" s="38" t="s">
        <v>246</v>
      </c>
      <c r="E89" s="54" t="s">
        <v>78</v>
      </c>
      <c r="F89" s="63">
        <v>8000</v>
      </c>
      <c r="G89" s="63">
        <v>0</v>
      </c>
      <c r="H89" s="95">
        <v>8000</v>
      </c>
      <c r="I89" s="33">
        <v>0</v>
      </c>
      <c r="J89" s="33"/>
      <c r="K89" s="110"/>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10"/>
    </row>
    <row r="90" spans="1:242" s="11" customFormat="1" ht="73.5" customHeight="1">
      <c r="A90" s="38">
        <v>80</v>
      </c>
      <c r="B90" s="33" t="s">
        <v>247</v>
      </c>
      <c r="C90" s="33" t="s">
        <v>17</v>
      </c>
      <c r="D90" s="33" t="s">
        <v>248</v>
      </c>
      <c r="E90" s="43" t="s">
        <v>78</v>
      </c>
      <c r="F90" s="96">
        <v>4350</v>
      </c>
      <c r="G90" s="96">
        <v>0</v>
      </c>
      <c r="H90" s="96">
        <v>4350</v>
      </c>
      <c r="I90" s="96">
        <v>1000</v>
      </c>
      <c r="J90" s="96"/>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10"/>
    </row>
    <row r="91" spans="1:242" s="11" customFormat="1" ht="70.5" customHeight="1">
      <c r="A91" s="38">
        <v>81</v>
      </c>
      <c r="B91" s="33" t="s">
        <v>249</v>
      </c>
      <c r="C91" s="33" t="s">
        <v>17</v>
      </c>
      <c r="D91" s="33" t="s">
        <v>250</v>
      </c>
      <c r="E91" s="43" t="s">
        <v>78</v>
      </c>
      <c r="F91" s="33">
        <v>8830</v>
      </c>
      <c r="G91" s="33">
        <v>0</v>
      </c>
      <c r="H91" s="33">
        <v>8830</v>
      </c>
      <c r="I91" s="33">
        <v>400</v>
      </c>
      <c r="J91" s="3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10"/>
    </row>
    <row r="92" spans="1:242" s="11" customFormat="1" ht="61.5" customHeight="1">
      <c r="A92" s="38">
        <v>82</v>
      </c>
      <c r="B92" s="33" t="s">
        <v>251</v>
      </c>
      <c r="C92" s="33" t="s">
        <v>17</v>
      </c>
      <c r="D92" s="33" t="s">
        <v>252</v>
      </c>
      <c r="E92" s="43" t="s">
        <v>78</v>
      </c>
      <c r="F92" s="96">
        <v>3000</v>
      </c>
      <c r="G92" s="63">
        <v>0</v>
      </c>
      <c r="H92" s="63">
        <v>3000</v>
      </c>
      <c r="I92" s="33">
        <v>1500</v>
      </c>
      <c r="J92" s="3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10"/>
    </row>
    <row r="93" spans="1:242" s="11" customFormat="1" ht="61.5" customHeight="1">
      <c r="A93" s="38">
        <v>83</v>
      </c>
      <c r="B93" s="33" t="s">
        <v>253</v>
      </c>
      <c r="C93" s="33" t="s">
        <v>17</v>
      </c>
      <c r="D93" s="33" t="s">
        <v>254</v>
      </c>
      <c r="E93" s="43" t="s">
        <v>87</v>
      </c>
      <c r="F93" s="97">
        <v>25000</v>
      </c>
      <c r="G93" s="98">
        <v>0</v>
      </c>
      <c r="H93" s="97">
        <v>25000</v>
      </c>
      <c r="I93" s="111">
        <v>0</v>
      </c>
      <c r="J93" s="71"/>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10"/>
    </row>
    <row r="94" spans="1:241" s="10" customFormat="1" ht="66" customHeight="1">
      <c r="A94" s="38">
        <v>84</v>
      </c>
      <c r="B94" s="33" t="s">
        <v>255</v>
      </c>
      <c r="C94" s="84" t="s">
        <v>17</v>
      </c>
      <c r="D94" s="84" t="s">
        <v>256</v>
      </c>
      <c r="E94" s="99" t="s">
        <v>78</v>
      </c>
      <c r="F94" s="84">
        <v>4749</v>
      </c>
      <c r="G94" s="84">
        <v>0</v>
      </c>
      <c r="H94" s="84">
        <v>4749</v>
      </c>
      <c r="I94" s="84">
        <v>0</v>
      </c>
      <c r="J94" s="96" t="s">
        <v>257</v>
      </c>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row>
    <row r="95" spans="1:241" s="7" customFormat="1" ht="79.5" customHeight="1">
      <c r="A95" s="38">
        <v>85</v>
      </c>
      <c r="B95" s="38" t="s">
        <v>258</v>
      </c>
      <c r="C95" s="38" t="s">
        <v>17</v>
      </c>
      <c r="D95" s="38" t="s">
        <v>259</v>
      </c>
      <c r="E95" s="59" t="s">
        <v>45</v>
      </c>
      <c r="F95" s="60">
        <f>45000*840*3*0.0001</f>
        <v>11340</v>
      </c>
      <c r="G95" s="60">
        <v>0</v>
      </c>
      <c r="H95" s="60">
        <f>45000*840*3*0.0001</f>
        <v>11340</v>
      </c>
      <c r="I95" s="38">
        <v>0</v>
      </c>
      <c r="J95" s="38" t="s">
        <v>260</v>
      </c>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row>
    <row r="96" spans="1:242" s="12" customFormat="1" ht="192" customHeight="1">
      <c r="A96" s="38">
        <v>86</v>
      </c>
      <c r="B96" s="38" t="s">
        <v>261</v>
      </c>
      <c r="C96" s="38" t="s">
        <v>17</v>
      </c>
      <c r="D96" s="38" t="s">
        <v>262</v>
      </c>
      <c r="E96" s="61" t="s">
        <v>197</v>
      </c>
      <c r="F96" s="38">
        <v>19049.41</v>
      </c>
      <c r="G96" s="38">
        <v>0</v>
      </c>
      <c r="H96" s="38">
        <v>19049.41</v>
      </c>
      <c r="I96" s="38">
        <v>19049.41</v>
      </c>
      <c r="J96" s="38" t="s">
        <v>263</v>
      </c>
      <c r="IH96" s="76"/>
    </row>
    <row r="97" spans="1:241" s="7" customFormat="1" ht="94.5" customHeight="1">
      <c r="A97" s="38">
        <v>87</v>
      </c>
      <c r="B97" s="42" t="s">
        <v>264</v>
      </c>
      <c r="C97" s="42" t="s">
        <v>17</v>
      </c>
      <c r="D97" s="42" t="s">
        <v>265</v>
      </c>
      <c r="E97" s="100" t="s">
        <v>78</v>
      </c>
      <c r="F97" s="101">
        <v>59000</v>
      </c>
      <c r="G97" s="42">
        <v>0</v>
      </c>
      <c r="H97" s="42">
        <v>59000</v>
      </c>
      <c r="I97" s="42">
        <v>5000</v>
      </c>
      <c r="J97" s="42" t="s">
        <v>266</v>
      </c>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row>
    <row r="98" spans="1:241" s="10" customFormat="1" ht="114.75" customHeight="1">
      <c r="A98" s="38">
        <v>88</v>
      </c>
      <c r="B98" s="85" t="s">
        <v>267</v>
      </c>
      <c r="C98" s="85" t="s">
        <v>17</v>
      </c>
      <c r="D98" s="85" t="s">
        <v>268</v>
      </c>
      <c r="E98" s="102" t="s">
        <v>22</v>
      </c>
      <c r="F98" s="103">
        <v>8500</v>
      </c>
      <c r="G98" s="103">
        <v>0</v>
      </c>
      <c r="H98" s="103">
        <v>8500</v>
      </c>
      <c r="I98" s="103">
        <v>5000</v>
      </c>
      <c r="J98" s="103" t="s">
        <v>269</v>
      </c>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row>
    <row r="99" spans="1:241" s="10" customFormat="1" ht="114.75" customHeight="1">
      <c r="A99" s="38">
        <v>89</v>
      </c>
      <c r="B99" s="33" t="s">
        <v>270</v>
      </c>
      <c r="C99" s="33" t="s">
        <v>17</v>
      </c>
      <c r="D99" s="33" t="s">
        <v>271</v>
      </c>
      <c r="E99" s="104" t="s">
        <v>209</v>
      </c>
      <c r="F99" s="33">
        <v>1600</v>
      </c>
      <c r="G99" s="33">
        <v>500</v>
      </c>
      <c r="H99" s="33">
        <v>1100</v>
      </c>
      <c r="I99" s="33">
        <v>800</v>
      </c>
      <c r="J99" s="33" t="s">
        <v>272</v>
      </c>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row>
    <row r="100" spans="1:241" s="9" customFormat="1" ht="49.5" customHeight="1">
      <c r="A100" s="30" t="s">
        <v>273</v>
      </c>
      <c r="B100" s="32" t="s">
        <v>274</v>
      </c>
      <c r="C100" s="79"/>
      <c r="D100" s="79"/>
      <c r="E100" s="90"/>
      <c r="F100" s="79">
        <f>SUM(F101:F142)</f>
        <v>596930</v>
      </c>
      <c r="G100" s="79">
        <f>SUM(G101:G142)</f>
        <v>154746.03</v>
      </c>
      <c r="H100" s="79">
        <f>SUM(H101:H142)</f>
        <v>423732</v>
      </c>
      <c r="I100" s="79">
        <f>SUM(I101:I142)</f>
        <v>121370</v>
      </c>
      <c r="J100" s="79"/>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row>
    <row r="101" spans="1:241" s="10" customFormat="1" ht="126.75" customHeight="1">
      <c r="A101" s="33">
        <v>90</v>
      </c>
      <c r="B101" s="33" t="s">
        <v>275</v>
      </c>
      <c r="C101" s="84" t="s">
        <v>17</v>
      </c>
      <c r="D101" s="84" t="s">
        <v>276</v>
      </c>
      <c r="E101" s="99" t="s">
        <v>178</v>
      </c>
      <c r="F101" s="84">
        <v>61100</v>
      </c>
      <c r="G101" s="84">
        <v>0</v>
      </c>
      <c r="H101" s="84">
        <v>61100</v>
      </c>
      <c r="I101" s="84">
        <v>30000</v>
      </c>
      <c r="J101" s="84"/>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row>
    <row r="102" spans="1:241" s="10" customFormat="1" ht="123.75" customHeight="1">
      <c r="A102" s="33">
        <v>91</v>
      </c>
      <c r="B102" s="33" t="s">
        <v>277</v>
      </c>
      <c r="C102" s="84" t="s">
        <v>27</v>
      </c>
      <c r="D102" s="84" t="s">
        <v>278</v>
      </c>
      <c r="E102" s="99" t="s">
        <v>279</v>
      </c>
      <c r="F102" s="84">
        <v>130000</v>
      </c>
      <c r="G102" s="84">
        <v>111546</v>
      </c>
      <c r="H102" s="84">
        <v>18454</v>
      </c>
      <c r="I102" s="84">
        <v>10000</v>
      </c>
      <c r="J102" s="84"/>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row>
    <row r="103" spans="1:241" s="10" customFormat="1" ht="78.75" customHeight="1">
      <c r="A103" s="33">
        <v>92</v>
      </c>
      <c r="B103" s="33" t="s">
        <v>280</v>
      </c>
      <c r="C103" s="84" t="s">
        <v>27</v>
      </c>
      <c r="D103" s="84" t="s">
        <v>281</v>
      </c>
      <c r="E103" s="99" t="s">
        <v>282</v>
      </c>
      <c r="F103" s="84">
        <v>17500</v>
      </c>
      <c r="G103" s="84">
        <v>12000</v>
      </c>
      <c r="H103" s="84">
        <v>5500</v>
      </c>
      <c r="I103" s="84">
        <v>5500</v>
      </c>
      <c r="J103" s="84"/>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row>
    <row r="104" spans="1:10" s="8" customFormat="1" ht="156" customHeight="1">
      <c r="A104" s="33">
        <v>93</v>
      </c>
      <c r="B104" s="38" t="s">
        <v>283</v>
      </c>
      <c r="C104" s="38" t="s">
        <v>17</v>
      </c>
      <c r="D104" s="38" t="s">
        <v>284</v>
      </c>
      <c r="E104" s="61" t="s">
        <v>78</v>
      </c>
      <c r="F104" s="60">
        <v>20000</v>
      </c>
      <c r="G104" s="60">
        <v>0</v>
      </c>
      <c r="H104" s="60">
        <v>20000</v>
      </c>
      <c r="I104" s="60">
        <v>9310</v>
      </c>
      <c r="J104" s="60" t="s">
        <v>285</v>
      </c>
    </row>
    <row r="105" spans="1:242" s="8" customFormat="1" ht="73.5" customHeight="1">
      <c r="A105" s="33">
        <v>94</v>
      </c>
      <c r="B105" s="38" t="s">
        <v>286</v>
      </c>
      <c r="C105" s="38" t="s">
        <v>17</v>
      </c>
      <c r="D105" s="38" t="s">
        <v>287</v>
      </c>
      <c r="E105" s="105" t="s">
        <v>178</v>
      </c>
      <c r="F105" s="106">
        <v>7000</v>
      </c>
      <c r="G105" s="106">
        <v>0</v>
      </c>
      <c r="H105" s="106">
        <v>7000</v>
      </c>
      <c r="I105" s="106">
        <v>1000</v>
      </c>
      <c r="J105" s="60" t="s">
        <v>288</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row>
    <row r="106" spans="1:10" s="8" customFormat="1" ht="76.5" customHeight="1">
      <c r="A106" s="33">
        <v>95</v>
      </c>
      <c r="B106" s="38" t="s">
        <v>289</v>
      </c>
      <c r="C106" s="38" t="s">
        <v>17</v>
      </c>
      <c r="D106" s="38" t="s">
        <v>290</v>
      </c>
      <c r="E106" s="59" t="s">
        <v>87</v>
      </c>
      <c r="F106" s="60">
        <v>3500</v>
      </c>
      <c r="G106" s="60">
        <v>0</v>
      </c>
      <c r="H106" s="38">
        <v>3500</v>
      </c>
      <c r="I106" s="38">
        <v>0</v>
      </c>
      <c r="J106" s="38"/>
    </row>
    <row r="107" spans="1:242" s="8" customFormat="1" ht="147.75" customHeight="1">
      <c r="A107" s="33">
        <v>96</v>
      </c>
      <c r="B107" s="38" t="s">
        <v>291</v>
      </c>
      <c r="C107" s="38" t="s">
        <v>17</v>
      </c>
      <c r="D107" s="38" t="s">
        <v>292</v>
      </c>
      <c r="E107" s="105" t="s">
        <v>22</v>
      </c>
      <c r="F107" s="106">
        <v>1000</v>
      </c>
      <c r="G107" s="106">
        <v>0</v>
      </c>
      <c r="H107" s="60">
        <v>1000</v>
      </c>
      <c r="I107" s="106">
        <v>500</v>
      </c>
      <c r="J107" s="60" t="s">
        <v>293</v>
      </c>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row>
    <row r="108" spans="1:242" s="8" customFormat="1" ht="79.5" customHeight="1">
      <c r="A108" s="33">
        <v>97</v>
      </c>
      <c r="B108" s="38" t="s">
        <v>294</v>
      </c>
      <c r="C108" s="38" t="s">
        <v>17</v>
      </c>
      <c r="D108" s="38" t="s">
        <v>295</v>
      </c>
      <c r="E108" s="105" t="s">
        <v>78</v>
      </c>
      <c r="F108" s="106">
        <v>11132</v>
      </c>
      <c r="G108" s="106">
        <v>0</v>
      </c>
      <c r="H108" s="106">
        <v>11132</v>
      </c>
      <c r="I108" s="106">
        <v>5000</v>
      </c>
      <c r="J108" s="106"/>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row>
    <row r="109" spans="1:242" s="8" customFormat="1" ht="243.75" customHeight="1">
      <c r="A109" s="33">
        <v>98</v>
      </c>
      <c r="B109" s="38" t="s">
        <v>296</v>
      </c>
      <c r="C109" s="38" t="s">
        <v>17</v>
      </c>
      <c r="D109" s="61" t="s">
        <v>297</v>
      </c>
      <c r="E109" s="105" t="s">
        <v>87</v>
      </c>
      <c r="F109" s="106">
        <v>5400</v>
      </c>
      <c r="G109" s="106">
        <v>0</v>
      </c>
      <c r="H109" s="106">
        <v>5400</v>
      </c>
      <c r="I109" s="106">
        <v>0</v>
      </c>
      <c r="J109" s="60" t="s">
        <v>194</v>
      </c>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row>
    <row r="110" spans="1:241" s="7" customFormat="1" ht="213" customHeight="1">
      <c r="A110" s="33">
        <v>99</v>
      </c>
      <c r="B110" s="38" t="s">
        <v>298</v>
      </c>
      <c r="C110" s="38" t="s">
        <v>17</v>
      </c>
      <c r="D110" s="38" t="s">
        <v>299</v>
      </c>
      <c r="E110" s="59" t="s">
        <v>78</v>
      </c>
      <c r="F110" s="60">
        <v>21000</v>
      </c>
      <c r="G110" s="60">
        <v>0</v>
      </c>
      <c r="H110" s="60">
        <v>21000</v>
      </c>
      <c r="I110" s="38">
        <v>2000</v>
      </c>
      <c r="J110" s="38" t="s">
        <v>300</v>
      </c>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row>
    <row r="111" spans="1:242" s="8" customFormat="1" ht="111" customHeight="1">
      <c r="A111" s="33">
        <v>100</v>
      </c>
      <c r="B111" s="38" t="s">
        <v>301</v>
      </c>
      <c r="C111" s="38" t="s">
        <v>17</v>
      </c>
      <c r="D111" s="38" t="s">
        <v>302</v>
      </c>
      <c r="E111" s="59" t="s">
        <v>96</v>
      </c>
      <c r="F111" s="60">
        <v>5000</v>
      </c>
      <c r="G111" s="60">
        <v>962.03</v>
      </c>
      <c r="H111" s="38">
        <v>4038</v>
      </c>
      <c r="I111" s="38">
        <v>500</v>
      </c>
      <c r="J111" s="38" t="s">
        <v>303</v>
      </c>
      <c r="IH111" s="113"/>
    </row>
    <row r="112" spans="1:242" s="7" customFormat="1" ht="63.75" customHeight="1">
      <c r="A112" s="33">
        <v>101</v>
      </c>
      <c r="B112" s="42" t="s">
        <v>304</v>
      </c>
      <c r="C112" s="42" t="s">
        <v>17</v>
      </c>
      <c r="D112" s="42" t="s">
        <v>305</v>
      </c>
      <c r="E112" s="61" t="s">
        <v>25</v>
      </c>
      <c r="F112" s="42">
        <v>26590</v>
      </c>
      <c r="G112" s="42">
        <v>0</v>
      </c>
      <c r="H112" s="42">
        <v>26590</v>
      </c>
      <c r="I112" s="42">
        <v>0</v>
      </c>
      <c r="J112" s="38" t="s">
        <v>306</v>
      </c>
      <c r="K112" s="8"/>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13"/>
    </row>
    <row r="113" spans="1:242" s="7" customFormat="1" ht="73.5" customHeight="1">
      <c r="A113" s="33">
        <v>102</v>
      </c>
      <c r="B113" s="42" t="s">
        <v>307</v>
      </c>
      <c r="C113" s="42" t="s">
        <v>17</v>
      </c>
      <c r="D113" s="42" t="s">
        <v>308</v>
      </c>
      <c r="E113" s="61" t="s">
        <v>22</v>
      </c>
      <c r="F113" s="42">
        <v>4500</v>
      </c>
      <c r="G113" s="42">
        <v>0</v>
      </c>
      <c r="H113" s="42">
        <v>4500</v>
      </c>
      <c r="I113" s="42">
        <v>1500</v>
      </c>
      <c r="J113" s="38" t="s">
        <v>309</v>
      </c>
      <c r="K113" s="8"/>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13"/>
    </row>
    <row r="114" spans="1:242" s="7" customFormat="1" ht="88.5" customHeight="1">
      <c r="A114" s="33">
        <v>103</v>
      </c>
      <c r="B114" s="38" t="s">
        <v>310</v>
      </c>
      <c r="C114" s="38" t="s">
        <v>17</v>
      </c>
      <c r="D114" s="38" t="s">
        <v>311</v>
      </c>
      <c r="E114" s="61" t="s">
        <v>87</v>
      </c>
      <c r="F114" s="38">
        <v>5000</v>
      </c>
      <c r="G114" s="38">
        <v>0</v>
      </c>
      <c r="H114" s="38">
        <v>5000</v>
      </c>
      <c r="I114" s="38">
        <v>0</v>
      </c>
      <c r="J114" s="38" t="s">
        <v>312</v>
      </c>
      <c r="K114" s="8"/>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13"/>
    </row>
    <row r="115" spans="1:242" s="7" customFormat="1" ht="100.5" customHeight="1">
      <c r="A115" s="33">
        <v>104</v>
      </c>
      <c r="B115" s="38" t="s">
        <v>313</v>
      </c>
      <c r="C115" s="38" t="s">
        <v>17</v>
      </c>
      <c r="D115" s="38" t="s">
        <v>314</v>
      </c>
      <c r="E115" s="61" t="s">
        <v>87</v>
      </c>
      <c r="F115" s="38">
        <v>4000</v>
      </c>
      <c r="G115" s="38">
        <v>0</v>
      </c>
      <c r="H115" s="38">
        <v>4000</v>
      </c>
      <c r="I115" s="38">
        <v>0</v>
      </c>
      <c r="J115" s="38" t="s">
        <v>315</v>
      </c>
      <c r="K115" s="8"/>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13"/>
    </row>
    <row r="116" spans="1:242" s="7" customFormat="1" ht="87.75" customHeight="1">
      <c r="A116" s="33">
        <v>105</v>
      </c>
      <c r="B116" s="38" t="s">
        <v>316</v>
      </c>
      <c r="C116" s="38" t="s">
        <v>17</v>
      </c>
      <c r="D116" s="38" t="s">
        <v>317</v>
      </c>
      <c r="E116" s="61" t="s">
        <v>168</v>
      </c>
      <c r="F116" s="38">
        <v>10000</v>
      </c>
      <c r="G116" s="38">
        <v>0</v>
      </c>
      <c r="H116" s="38">
        <v>10000</v>
      </c>
      <c r="I116" s="38">
        <v>2000</v>
      </c>
      <c r="J116" s="38" t="s">
        <v>318</v>
      </c>
      <c r="K116" s="8"/>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13"/>
    </row>
    <row r="117" spans="1:242" s="7" customFormat="1" ht="84" customHeight="1">
      <c r="A117" s="33">
        <v>106</v>
      </c>
      <c r="B117" s="38" t="s">
        <v>319</v>
      </c>
      <c r="C117" s="38" t="s">
        <v>17</v>
      </c>
      <c r="D117" s="38" t="s">
        <v>320</v>
      </c>
      <c r="E117" s="61" t="s">
        <v>168</v>
      </c>
      <c r="F117" s="38">
        <v>6000</v>
      </c>
      <c r="G117" s="38">
        <v>0</v>
      </c>
      <c r="H117" s="38">
        <v>6000</v>
      </c>
      <c r="I117" s="38">
        <v>1500</v>
      </c>
      <c r="J117" s="38" t="s">
        <v>321</v>
      </c>
      <c r="K117" s="8"/>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13"/>
    </row>
    <row r="118" spans="1:242" s="7" customFormat="1" ht="90.75" customHeight="1">
      <c r="A118" s="33">
        <v>107</v>
      </c>
      <c r="B118" s="38" t="s">
        <v>322</v>
      </c>
      <c r="C118" s="38" t="s">
        <v>17</v>
      </c>
      <c r="D118" s="86" t="s">
        <v>323</v>
      </c>
      <c r="E118" s="61" t="s">
        <v>87</v>
      </c>
      <c r="F118" s="38">
        <v>800</v>
      </c>
      <c r="G118" s="38">
        <v>0</v>
      </c>
      <c r="H118" s="38">
        <v>800</v>
      </c>
      <c r="I118" s="38">
        <v>0</v>
      </c>
      <c r="J118" s="38" t="s">
        <v>324</v>
      </c>
      <c r="K118" s="8"/>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13"/>
    </row>
    <row r="119" spans="1:242" s="7" customFormat="1" ht="186" customHeight="1">
      <c r="A119" s="33">
        <v>108</v>
      </c>
      <c r="B119" s="40" t="s">
        <v>325</v>
      </c>
      <c r="C119" s="40" t="s">
        <v>17</v>
      </c>
      <c r="D119" s="87" t="s">
        <v>326</v>
      </c>
      <c r="E119" s="59" t="s">
        <v>78</v>
      </c>
      <c r="F119" s="60">
        <v>7410</v>
      </c>
      <c r="G119" s="60">
        <v>0</v>
      </c>
      <c r="H119" s="60">
        <v>7410</v>
      </c>
      <c r="I119" s="60">
        <v>550</v>
      </c>
      <c r="J119" s="112" t="s">
        <v>327</v>
      </c>
      <c r="K119" s="8"/>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13"/>
    </row>
    <row r="120" spans="1:242" s="7" customFormat="1" ht="148.5" customHeight="1">
      <c r="A120" s="33">
        <v>109</v>
      </c>
      <c r="B120" s="62" t="s">
        <v>328</v>
      </c>
      <c r="C120" s="40" t="s">
        <v>27</v>
      </c>
      <c r="D120" s="62" t="s">
        <v>329</v>
      </c>
      <c r="E120" s="105" t="s">
        <v>96</v>
      </c>
      <c r="F120" s="106">
        <v>9800</v>
      </c>
      <c r="G120" s="106">
        <v>800</v>
      </c>
      <c r="H120" s="106">
        <v>9000</v>
      </c>
      <c r="I120" s="106">
        <v>6000</v>
      </c>
      <c r="J120" s="112" t="s">
        <v>330</v>
      </c>
      <c r="K120" s="8"/>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13"/>
    </row>
    <row r="121" spans="1:242" s="7" customFormat="1" ht="90.75" customHeight="1">
      <c r="A121" s="33">
        <v>110</v>
      </c>
      <c r="B121" s="62" t="s">
        <v>331</v>
      </c>
      <c r="C121" s="40" t="s">
        <v>17</v>
      </c>
      <c r="D121" s="62" t="s">
        <v>332</v>
      </c>
      <c r="E121" s="105" t="s">
        <v>87</v>
      </c>
      <c r="F121" s="106">
        <v>6420</v>
      </c>
      <c r="G121" s="106">
        <v>0</v>
      </c>
      <c r="H121" s="106">
        <v>6420</v>
      </c>
      <c r="I121" s="106">
        <v>0</v>
      </c>
      <c r="J121" s="112"/>
      <c r="K121" s="8"/>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13"/>
    </row>
    <row r="122" spans="1:242" s="7" customFormat="1" ht="90.75" customHeight="1">
      <c r="A122" s="33">
        <v>111</v>
      </c>
      <c r="B122" s="62" t="s">
        <v>333</v>
      </c>
      <c r="C122" s="40" t="s">
        <v>17</v>
      </c>
      <c r="D122" s="62" t="s">
        <v>334</v>
      </c>
      <c r="E122" s="105" t="s">
        <v>78</v>
      </c>
      <c r="F122" s="40">
        <v>4000</v>
      </c>
      <c r="G122" s="40">
        <v>0</v>
      </c>
      <c r="H122" s="40">
        <v>4000</v>
      </c>
      <c r="I122" s="40">
        <v>0</v>
      </c>
      <c r="J122" s="40" t="s">
        <v>335</v>
      </c>
      <c r="K122" s="8"/>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13"/>
    </row>
    <row r="123" spans="1:242" s="8" customFormat="1" ht="114" customHeight="1">
      <c r="A123" s="33">
        <v>112</v>
      </c>
      <c r="B123" s="38" t="s">
        <v>336</v>
      </c>
      <c r="C123" s="38" t="s">
        <v>27</v>
      </c>
      <c r="D123" s="38" t="s">
        <v>337</v>
      </c>
      <c r="E123" s="59" t="s">
        <v>29</v>
      </c>
      <c r="F123" s="107">
        <v>4480</v>
      </c>
      <c r="G123" s="60">
        <v>980</v>
      </c>
      <c r="H123" s="60">
        <v>3500</v>
      </c>
      <c r="I123" s="60">
        <v>3500</v>
      </c>
      <c r="J123" s="81" t="s">
        <v>338</v>
      </c>
      <c r="IH123" s="7"/>
    </row>
    <row r="124" spans="1:241" s="7" customFormat="1" ht="102.75" customHeight="1">
      <c r="A124" s="33">
        <v>113</v>
      </c>
      <c r="B124" s="38" t="s">
        <v>339</v>
      </c>
      <c r="C124" s="39" t="s">
        <v>27</v>
      </c>
      <c r="D124" s="38" t="s">
        <v>340</v>
      </c>
      <c r="E124" s="61" t="s">
        <v>96</v>
      </c>
      <c r="F124" s="39">
        <v>30000</v>
      </c>
      <c r="G124" s="39">
        <v>3000</v>
      </c>
      <c r="H124" s="39">
        <v>27000</v>
      </c>
      <c r="I124" s="39">
        <v>5000</v>
      </c>
      <c r="J124" s="38" t="s">
        <v>341</v>
      </c>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row>
    <row r="125" spans="1:241" s="7" customFormat="1" ht="154.5" customHeight="1">
      <c r="A125" s="33">
        <v>114</v>
      </c>
      <c r="B125" s="38" t="s">
        <v>342</v>
      </c>
      <c r="C125" s="38" t="s">
        <v>27</v>
      </c>
      <c r="D125" s="38" t="s">
        <v>343</v>
      </c>
      <c r="E125" s="59" t="s">
        <v>96</v>
      </c>
      <c r="F125" s="60">
        <v>46329</v>
      </c>
      <c r="G125" s="60">
        <v>17000</v>
      </c>
      <c r="H125" s="38">
        <v>29329</v>
      </c>
      <c r="I125" s="38">
        <v>4000</v>
      </c>
      <c r="J125" s="38" t="s">
        <v>344</v>
      </c>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row>
    <row r="126" spans="1:241" s="7" customFormat="1" ht="189.75" customHeight="1">
      <c r="A126" s="33">
        <v>115</v>
      </c>
      <c r="B126" s="88" t="s">
        <v>345</v>
      </c>
      <c r="C126" s="88" t="s">
        <v>17</v>
      </c>
      <c r="D126" s="88" t="s">
        <v>346</v>
      </c>
      <c r="E126" s="108" t="s">
        <v>87</v>
      </c>
      <c r="F126" s="109">
        <v>6000</v>
      </c>
      <c r="G126" s="109">
        <v>0</v>
      </c>
      <c r="H126" s="109">
        <v>0</v>
      </c>
      <c r="I126" s="88">
        <v>6000</v>
      </c>
      <c r="J126" s="88">
        <v>0</v>
      </c>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row>
    <row r="127" spans="1:242" s="8" customFormat="1" ht="256.5" customHeight="1">
      <c r="A127" s="33">
        <v>116</v>
      </c>
      <c r="B127" s="38" t="s">
        <v>347</v>
      </c>
      <c r="C127" s="38" t="s">
        <v>17</v>
      </c>
      <c r="D127" s="38" t="s">
        <v>348</v>
      </c>
      <c r="E127" s="59" t="s">
        <v>78</v>
      </c>
      <c r="F127" s="60">
        <v>4115</v>
      </c>
      <c r="G127" s="60">
        <v>0</v>
      </c>
      <c r="H127" s="60">
        <v>4115</v>
      </c>
      <c r="I127" s="60">
        <v>1200</v>
      </c>
      <c r="J127" s="60" t="s">
        <v>349</v>
      </c>
      <c r="IH127" s="7"/>
    </row>
    <row r="128" spans="1:241" s="7" customFormat="1" ht="100.5" customHeight="1">
      <c r="A128" s="33">
        <v>117</v>
      </c>
      <c r="B128" s="38" t="s">
        <v>350</v>
      </c>
      <c r="C128" s="38" t="s">
        <v>17</v>
      </c>
      <c r="D128" s="38" t="s">
        <v>351</v>
      </c>
      <c r="E128" s="59" t="s">
        <v>78</v>
      </c>
      <c r="F128" s="60">
        <v>11150</v>
      </c>
      <c r="G128" s="60">
        <v>0</v>
      </c>
      <c r="H128" s="60">
        <v>11150</v>
      </c>
      <c r="I128" s="60">
        <v>3000</v>
      </c>
      <c r="J128" s="60" t="s">
        <v>352</v>
      </c>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row>
    <row r="129" spans="1:241" s="7" customFormat="1" ht="108.75" customHeight="1">
      <c r="A129" s="33">
        <v>118</v>
      </c>
      <c r="B129" s="38" t="s">
        <v>353</v>
      </c>
      <c r="C129" s="38" t="s">
        <v>17</v>
      </c>
      <c r="D129" s="38" t="s">
        <v>354</v>
      </c>
      <c r="E129" s="59" t="s">
        <v>78</v>
      </c>
      <c r="F129" s="60">
        <v>1200</v>
      </c>
      <c r="G129" s="60">
        <v>0</v>
      </c>
      <c r="H129" s="60">
        <v>1200</v>
      </c>
      <c r="I129" s="60">
        <v>300</v>
      </c>
      <c r="J129" s="60" t="s">
        <v>355</v>
      </c>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row>
    <row r="130" spans="1:241" s="7" customFormat="1" ht="153.75" customHeight="1">
      <c r="A130" s="33">
        <v>119</v>
      </c>
      <c r="B130" s="38" t="s">
        <v>356</v>
      </c>
      <c r="C130" s="38" t="s">
        <v>27</v>
      </c>
      <c r="D130" s="38" t="s">
        <v>357</v>
      </c>
      <c r="E130" s="59" t="s">
        <v>358</v>
      </c>
      <c r="F130" s="60">
        <v>10000</v>
      </c>
      <c r="G130" s="60">
        <v>4000</v>
      </c>
      <c r="H130" s="60">
        <v>6000</v>
      </c>
      <c r="I130" s="60">
        <v>3000</v>
      </c>
      <c r="J130" s="60"/>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row>
    <row r="131" spans="1:241" s="7" customFormat="1" ht="114" customHeight="1">
      <c r="A131" s="33">
        <v>120</v>
      </c>
      <c r="B131" s="40" t="s">
        <v>359</v>
      </c>
      <c r="C131" s="40" t="s">
        <v>17</v>
      </c>
      <c r="D131" s="114" t="s">
        <v>360</v>
      </c>
      <c r="E131" s="59" t="s">
        <v>78</v>
      </c>
      <c r="F131" s="40">
        <v>2000</v>
      </c>
      <c r="G131" s="60">
        <v>0</v>
      </c>
      <c r="H131" s="40">
        <v>2000</v>
      </c>
      <c r="I131" s="60">
        <v>800</v>
      </c>
      <c r="J131" s="60" t="s">
        <v>361</v>
      </c>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row>
    <row r="132" spans="1:241" s="7" customFormat="1" ht="153" customHeight="1">
      <c r="A132" s="33">
        <v>121</v>
      </c>
      <c r="B132" s="40" t="s">
        <v>362</v>
      </c>
      <c r="C132" s="40" t="s">
        <v>17</v>
      </c>
      <c r="D132" s="114" t="s">
        <v>363</v>
      </c>
      <c r="E132" s="59" t="s">
        <v>178</v>
      </c>
      <c r="F132" s="40">
        <v>1000</v>
      </c>
      <c r="G132" s="60">
        <v>0</v>
      </c>
      <c r="H132" s="40">
        <v>1000</v>
      </c>
      <c r="I132" s="60">
        <v>200</v>
      </c>
      <c r="J132" s="60" t="s">
        <v>364</v>
      </c>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row>
    <row r="133" spans="1:241" s="7" customFormat="1" ht="90" customHeight="1">
      <c r="A133" s="33">
        <v>122</v>
      </c>
      <c r="B133" s="40" t="s">
        <v>365</v>
      </c>
      <c r="C133" s="40" t="s">
        <v>17</v>
      </c>
      <c r="D133" s="114" t="s">
        <v>366</v>
      </c>
      <c r="E133" s="59" t="s">
        <v>78</v>
      </c>
      <c r="F133" s="40">
        <v>1000</v>
      </c>
      <c r="G133" s="60">
        <v>0</v>
      </c>
      <c r="H133" s="40">
        <v>1000</v>
      </c>
      <c r="I133" s="60">
        <v>600</v>
      </c>
      <c r="J133" s="60" t="s">
        <v>364</v>
      </c>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row>
    <row r="134" spans="1:10" s="7" customFormat="1" ht="54.75" customHeight="1">
      <c r="A134" s="33">
        <v>123</v>
      </c>
      <c r="B134" s="38" t="s">
        <v>367</v>
      </c>
      <c r="C134" s="38" t="s">
        <v>17</v>
      </c>
      <c r="D134" s="38" t="s">
        <v>368</v>
      </c>
      <c r="E134" s="61" t="s">
        <v>57</v>
      </c>
      <c r="F134" s="77">
        <v>3856</v>
      </c>
      <c r="G134" s="42">
        <v>0</v>
      </c>
      <c r="H134" s="77">
        <v>3856</v>
      </c>
      <c r="I134" s="77">
        <v>3856</v>
      </c>
      <c r="J134" s="42" t="s">
        <v>194</v>
      </c>
    </row>
    <row r="135" spans="1:10" s="7" customFormat="1" ht="180" customHeight="1">
      <c r="A135" s="33">
        <v>124</v>
      </c>
      <c r="B135" s="42" t="s">
        <v>369</v>
      </c>
      <c r="C135" s="38" t="s">
        <v>17</v>
      </c>
      <c r="D135" s="42" t="s">
        <v>370</v>
      </c>
      <c r="E135" s="61" t="s">
        <v>22</v>
      </c>
      <c r="F135" s="65">
        <v>1500</v>
      </c>
      <c r="G135" s="42">
        <v>0</v>
      </c>
      <c r="H135" s="39">
        <v>1500</v>
      </c>
      <c r="I135" s="42">
        <v>500</v>
      </c>
      <c r="J135" s="42" t="s">
        <v>194</v>
      </c>
    </row>
    <row r="136" spans="1:10" s="7" customFormat="1" ht="63.75" customHeight="1">
      <c r="A136" s="33">
        <v>125</v>
      </c>
      <c r="B136" s="42" t="s">
        <v>371</v>
      </c>
      <c r="C136" s="38" t="s">
        <v>17</v>
      </c>
      <c r="D136" s="42" t="s">
        <v>372</v>
      </c>
      <c r="E136" s="61" t="s">
        <v>22</v>
      </c>
      <c r="F136" s="65">
        <v>1500</v>
      </c>
      <c r="G136" s="42">
        <v>0</v>
      </c>
      <c r="H136" s="39">
        <v>1500</v>
      </c>
      <c r="I136" s="42">
        <v>500</v>
      </c>
      <c r="J136" s="42" t="s">
        <v>194</v>
      </c>
    </row>
    <row r="137" spans="1:240" s="10" customFormat="1" ht="66" customHeight="1">
      <c r="A137" s="33">
        <v>126</v>
      </c>
      <c r="B137" s="33" t="s">
        <v>373</v>
      </c>
      <c r="C137" s="84" t="s">
        <v>17</v>
      </c>
      <c r="D137" s="84" t="s">
        <v>374</v>
      </c>
      <c r="E137" s="61" t="s">
        <v>78</v>
      </c>
      <c r="F137" s="84">
        <v>55000</v>
      </c>
      <c r="G137" s="84">
        <v>0</v>
      </c>
      <c r="H137" s="84">
        <v>55000</v>
      </c>
      <c r="I137" s="84">
        <v>5000</v>
      </c>
      <c r="J137" s="96"/>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row>
    <row r="138" spans="1:10" s="7" customFormat="1" ht="186" customHeight="1">
      <c r="A138" s="33">
        <v>127</v>
      </c>
      <c r="B138" s="38" t="s">
        <v>375</v>
      </c>
      <c r="C138" s="38" t="s">
        <v>17</v>
      </c>
      <c r="D138" s="77" t="s">
        <v>376</v>
      </c>
      <c r="E138" s="61" t="s">
        <v>57</v>
      </c>
      <c r="F138" s="39">
        <v>4300</v>
      </c>
      <c r="G138" s="39">
        <v>0</v>
      </c>
      <c r="H138" s="39">
        <v>4300</v>
      </c>
      <c r="I138" s="39">
        <v>4300</v>
      </c>
      <c r="J138" s="42" t="s">
        <v>194</v>
      </c>
    </row>
    <row r="139" spans="1:242" s="8" customFormat="1" ht="132" customHeight="1">
      <c r="A139" s="33">
        <v>128</v>
      </c>
      <c r="B139" s="38" t="s">
        <v>377</v>
      </c>
      <c r="C139" s="38" t="s">
        <v>27</v>
      </c>
      <c r="D139" s="38" t="s">
        <v>378</v>
      </c>
      <c r="E139" s="61" t="s">
        <v>96</v>
      </c>
      <c r="F139" s="38">
        <v>26429</v>
      </c>
      <c r="G139" s="38">
        <v>4458</v>
      </c>
      <c r="H139" s="38">
        <f>F139-G139</f>
        <v>21971</v>
      </c>
      <c r="I139" s="38">
        <v>3224</v>
      </c>
      <c r="J139" s="38" t="s">
        <v>379</v>
      </c>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row>
    <row r="140" spans="1:242" s="8" customFormat="1" ht="124.5" customHeight="1">
      <c r="A140" s="33">
        <v>129</v>
      </c>
      <c r="B140" s="38" t="s">
        <v>380</v>
      </c>
      <c r="C140" s="38" t="s">
        <v>17</v>
      </c>
      <c r="D140" s="38" t="s">
        <v>381</v>
      </c>
      <c r="E140" s="61" t="s">
        <v>87</v>
      </c>
      <c r="F140" s="38">
        <v>1457</v>
      </c>
      <c r="G140" s="38">
        <v>0</v>
      </c>
      <c r="H140" s="38">
        <v>1457</v>
      </c>
      <c r="I140" s="38">
        <v>0</v>
      </c>
      <c r="J140" s="38" t="s">
        <v>382</v>
      </c>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row>
    <row r="141" spans="1:241" s="7" customFormat="1" ht="349.5" customHeight="1">
      <c r="A141" s="33">
        <v>130</v>
      </c>
      <c r="B141" s="62" t="s">
        <v>383</v>
      </c>
      <c r="C141" s="38" t="s">
        <v>17</v>
      </c>
      <c r="D141" s="115" t="s">
        <v>384</v>
      </c>
      <c r="E141" s="105" t="s">
        <v>78</v>
      </c>
      <c r="F141" s="106">
        <v>6010</v>
      </c>
      <c r="G141" s="106">
        <v>0</v>
      </c>
      <c r="H141" s="106">
        <v>6010</v>
      </c>
      <c r="I141" s="106">
        <v>1030</v>
      </c>
      <c r="J141" s="112"/>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13"/>
    </row>
    <row r="142" spans="1:242" s="8" customFormat="1" ht="75" customHeight="1">
      <c r="A142" s="33">
        <v>131</v>
      </c>
      <c r="B142" s="38" t="s">
        <v>385</v>
      </c>
      <c r="C142" s="38" t="s">
        <v>17</v>
      </c>
      <c r="D142" s="38" t="s">
        <v>386</v>
      </c>
      <c r="E142" s="61" t="s">
        <v>78</v>
      </c>
      <c r="F142" s="38">
        <v>12452</v>
      </c>
      <c r="G142" s="117">
        <v>0</v>
      </c>
      <c r="H142" s="38">
        <v>0</v>
      </c>
      <c r="I142" s="117" t="s">
        <v>387</v>
      </c>
      <c r="J142" s="38">
        <v>0</v>
      </c>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row>
    <row r="143" spans="1:242" s="1" customFormat="1" ht="15.75">
      <c r="A143" s="13"/>
      <c r="B143" s="116"/>
      <c r="C143" s="15"/>
      <c r="D143" s="14"/>
      <c r="E143" s="16"/>
      <c r="F143" s="17"/>
      <c r="G143" s="18"/>
      <c r="H143" s="18"/>
      <c r="I143" s="17"/>
      <c r="J143" s="18"/>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row>
    <row r="144" spans="1:242" s="1" customFormat="1" ht="15.75">
      <c r="A144" s="13"/>
      <c r="B144" s="14"/>
      <c r="C144" s="15"/>
      <c r="D144" s="14"/>
      <c r="E144" s="16"/>
      <c r="F144" s="17"/>
      <c r="G144" s="18"/>
      <c r="H144" s="18"/>
      <c r="I144" s="17"/>
      <c r="J144" s="18"/>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row>
    <row r="145" spans="1:242" s="1" customFormat="1" ht="15.75">
      <c r="A145" s="13"/>
      <c r="B145" s="14"/>
      <c r="C145" s="15"/>
      <c r="D145" s="14"/>
      <c r="E145" s="16"/>
      <c r="F145" s="17"/>
      <c r="G145" s="18"/>
      <c r="H145" s="18"/>
      <c r="I145" s="17"/>
      <c r="J145" s="18"/>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row>
    <row r="146" spans="1:242" s="1" customFormat="1" ht="15.75">
      <c r="A146" s="13"/>
      <c r="B146" s="14"/>
      <c r="C146" s="15"/>
      <c r="D146" s="14"/>
      <c r="E146" s="16"/>
      <c r="F146" s="17"/>
      <c r="G146" s="18"/>
      <c r="H146" s="18"/>
      <c r="I146" s="17"/>
      <c r="J146" s="18"/>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row>
    <row r="147" spans="1:242" s="1" customFormat="1" ht="15.75">
      <c r="A147" s="13"/>
      <c r="B147" s="14"/>
      <c r="C147" s="15"/>
      <c r="D147" s="14"/>
      <c r="E147" s="16"/>
      <c r="F147" s="17"/>
      <c r="G147" s="18"/>
      <c r="H147" s="18"/>
      <c r="I147" s="17"/>
      <c r="J147" s="18"/>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row>
    <row r="148" spans="1:242" s="1" customFormat="1" ht="15.75">
      <c r="A148" s="13"/>
      <c r="B148" s="14"/>
      <c r="C148" s="15"/>
      <c r="D148" s="14"/>
      <c r="E148" s="16"/>
      <c r="F148" s="17"/>
      <c r="G148" s="18"/>
      <c r="H148" s="18"/>
      <c r="I148" s="17"/>
      <c r="J148" s="18"/>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row>
    <row r="149" spans="1:242" s="1" customFormat="1" ht="15.75">
      <c r="A149" s="13"/>
      <c r="B149" s="14"/>
      <c r="C149" s="15"/>
      <c r="D149" s="14"/>
      <c r="E149" s="16"/>
      <c r="F149" s="17"/>
      <c r="G149" s="18"/>
      <c r="H149" s="18"/>
      <c r="I149" s="17"/>
      <c r="J149" s="18"/>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row>
    <row r="150" spans="1:242" s="1" customFormat="1" ht="15.75">
      <c r="A150" s="13"/>
      <c r="B150" s="14"/>
      <c r="C150" s="15"/>
      <c r="D150" s="14"/>
      <c r="E150" s="16"/>
      <c r="F150" s="17"/>
      <c r="G150" s="18"/>
      <c r="H150" s="18"/>
      <c r="I150" s="17"/>
      <c r="J150" s="18"/>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row>
    <row r="151" spans="1:242" s="1" customFormat="1" ht="15.75">
      <c r="A151" s="13"/>
      <c r="B151" s="14"/>
      <c r="C151" s="15"/>
      <c r="D151" s="14"/>
      <c r="E151" s="16"/>
      <c r="F151" s="17"/>
      <c r="G151" s="18"/>
      <c r="H151" s="18"/>
      <c r="I151" s="17"/>
      <c r="J151" s="18"/>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row>
    <row r="152" spans="1:242" s="1" customFormat="1" ht="15.75">
      <c r="A152" s="13"/>
      <c r="B152" s="14"/>
      <c r="C152" s="15"/>
      <c r="D152" s="14"/>
      <c r="E152" s="16"/>
      <c r="F152" s="17"/>
      <c r="G152" s="18"/>
      <c r="H152" s="18"/>
      <c r="I152" s="17"/>
      <c r="J152" s="18"/>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row>
    <row r="153" spans="1:242" s="1" customFormat="1" ht="15.75">
      <c r="A153" s="13"/>
      <c r="B153" s="14"/>
      <c r="C153" s="15"/>
      <c r="D153" s="14"/>
      <c r="E153" s="16"/>
      <c r="F153" s="17"/>
      <c r="G153" s="18"/>
      <c r="H153" s="18"/>
      <c r="I153" s="17"/>
      <c r="J153" s="18"/>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row>
    <row r="154" spans="1:242" s="1" customFormat="1" ht="15.75">
      <c r="A154" s="13"/>
      <c r="B154" s="14"/>
      <c r="C154" s="15"/>
      <c r="D154" s="14"/>
      <c r="E154" s="16"/>
      <c r="F154" s="17"/>
      <c r="G154" s="18"/>
      <c r="H154" s="18"/>
      <c r="I154" s="17"/>
      <c r="J154" s="18"/>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row>
    <row r="155" spans="1:242" s="1" customFormat="1" ht="15.75">
      <c r="A155" s="13"/>
      <c r="B155" s="14"/>
      <c r="C155" s="15"/>
      <c r="D155" s="14"/>
      <c r="E155" s="16"/>
      <c r="F155" s="17"/>
      <c r="G155" s="18"/>
      <c r="H155" s="18"/>
      <c r="I155" s="17"/>
      <c r="J155" s="18"/>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row>
    <row r="156" spans="1:242" s="1" customFormat="1" ht="15.75">
      <c r="A156" s="13"/>
      <c r="B156" s="14"/>
      <c r="C156" s="15"/>
      <c r="D156" s="14"/>
      <c r="E156" s="16"/>
      <c r="F156" s="17"/>
      <c r="G156" s="18"/>
      <c r="H156" s="18"/>
      <c r="I156" s="17"/>
      <c r="J156" s="18"/>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row>
    <row r="157" spans="1:242" s="1" customFormat="1" ht="15.75">
      <c r="A157" s="13"/>
      <c r="B157" s="14"/>
      <c r="C157" s="15"/>
      <c r="D157" s="14"/>
      <c r="E157" s="16"/>
      <c r="F157" s="17"/>
      <c r="G157" s="18"/>
      <c r="H157" s="18"/>
      <c r="I157" s="17"/>
      <c r="J157" s="18"/>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row>
    <row r="158" spans="1:242" s="1" customFormat="1" ht="15.75">
      <c r="A158" s="13"/>
      <c r="B158" s="14"/>
      <c r="C158" s="15"/>
      <c r="D158" s="14"/>
      <c r="E158" s="16"/>
      <c r="F158" s="17"/>
      <c r="G158" s="18"/>
      <c r="H158" s="18"/>
      <c r="I158" s="17"/>
      <c r="J158" s="18"/>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row>
  </sheetData>
  <sheetProtection/>
  <mergeCells count="10">
    <mergeCell ref="A2:J2"/>
    <mergeCell ref="H4:I4"/>
    <mergeCell ref="A4:A5"/>
    <mergeCell ref="B4:B5"/>
    <mergeCell ref="C4:C5"/>
    <mergeCell ref="D4:D5"/>
    <mergeCell ref="E4:E5"/>
    <mergeCell ref="F4:F5"/>
    <mergeCell ref="G4:G5"/>
    <mergeCell ref="J4:J5"/>
  </mergeCells>
  <printOptions horizontalCentered="1"/>
  <pageMargins left="0.4326388888888889" right="0.55" top="0.7868055555555555" bottom="0.7868055555555555" header="0.15625" footer="0.15625"/>
  <pageSetup horizontalDpi="600" verticalDpi="600" orientation="portrait" paperSize="9"/>
  <headerFooter scaleWithDoc="0" alignWithMargins="0">
    <oddFooter>&amp;C&amp;"宋体"&amp;12第 &amp;P 页</oddFooter>
  </headerFooter>
  <ignoredErrors>
    <ignoredError sqref="G7:J7 I100" emptyCellReference="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admin123</cp:lastModifiedBy>
  <dcterms:created xsi:type="dcterms:W3CDTF">2020-11-17T10:31:11Z</dcterms:created>
  <dcterms:modified xsi:type="dcterms:W3CDTF">2023-10-19T11:22:23Z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